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24226"/>
  <mc:AlternateContent xmlns:mc="http://schemas.openxmlformats.org/markup-compatibility/2006">
    <mc:Choice Requires="x15">
      <x15ac:absPath xmlns:x15ac="http://schemas.microsoft.com/office/spreadsheetml/2010/11/ac" url="C:\ГОДИШНИ ОТЧЕТИ\МЕС. ОТЧЕТИ 2025\"/>
    </mc:Choice>
  </mc:AlternateContent>
  <xr:revisionPtr revIDLastSave="0" documentId="13_ncr:1_{4D382AF8-053A-41DB-839E-0595EB36595A}" xr6:coauthVersionLast="47" xr6:coauthVersionMax="47" xr10:uidLastSave="{00000000-0000-0000-0000-000000000000}"/>
  <bookViews>
    <workbookView xWindow="-120" yWindow="-120" windowWidth="29040" windowHeight="15720" xr2:uid="{00000000-000D-0000-FFFF-FFFF00000000}"/>
  </bookViews>
  <sheets>
    <sheet name="БЮДЖЕТ" sheetId="6" r:id="rId1"/>
    <sheet name="К.33" sheetId="7" r:id="rId2"/>
    <sheet name="СЕС-ДЕС" sheetId="8" r:id="rId3"/>
    <sheet name="СЕС-КСФ" sheetId="9" r:id="rId4"/>
    <sheet name="СЕС-РА" sheetId="10" r:id="rId5"/>
  </sheets>
  <externalReferences>
    <externalReference r:id="rId6"/>
    <externalReference r:id="rId7"/>
    <externalReference r:id="rId8"/>
    <externalReference r:id="rId9"/>
    <externalReference r:id="rId10"/>
    <externalReference r:id="rId11"/>
  </externalReferences>
  <definedNames>
    <definedName name="SMETKA">[1]list!$A$2:$C$7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I114" i="10" l="1"/>
  <c r="E114" i="10"/>
  <c r="E110" i="10"/>
  <c r="J107" i="10"/>
  <c r="H107" i="10"/>
  <c r="G107" i="10"/>
  <c r="B107" i="10"/>
  <c r="J96" i="10"/>
  <c r="I96" i="10"/>
  <c r="H96" i="10"/>
  <c r="G96" i="10"/>
  <c r="E96" i="10"/>
  <c r="J95" i="10"/>
  <c r="I95" i="10"/>
  <c r="H95" i="10"/>
  <c r="G95" i="10"/>
  <c r="E95" i="10"/>
  <c r="J94" i="10"/>
  <c r="I94" i="10"/>
  <c r="H94" i="10"/>
  <c r="G94" i="10"/>
  <c r="E94" i="10"/>
  <c r="J93" i="10"/>
  <c r="I93" i="10"/>
  <c r="F93" i="10" s="1"/>
  <c r="H93" i="10"/>
  <c r="G93" i="10"/>
  <c r="E93" i="10"/>
  <c r="J92" i="10"/>
  <c r="I92" i="10"/>
  <c r="H92" i="10"/>
  <c r="F92" i="10" s="1"/>
  <c r="G92" i="10"/>
  <c r="E92" i="10"/>
  <c r="J91" i="10"/>
  <c r="I91" i="10"/>
  <c r="H91" i="10"/>
  <c r="G91" i="10"/>
  <c r="E91" i="10"/>
  <c r="J90" i="10"/>
  <c r="I90" i="10"/>
  <c r="H90" i="10"/>
  <c r="G90" i="10"/>
  <c r="E90" i="10"/>
  <c r="J89" i="10"/>
  <c r="I89" i="10"/>
  <c r="H89" i="10"/>
  <c r="G89" i="10"/>
  <c r="E89" i="10"/>
  <c r="J88" i="10"/>
  <c r="I88" i="10"/>
  <c r="H88" i="10"/>
  <c r="G88" i="10"/>
  <c r="E88" i="10"/>
  <c r="J87" i="10"/>
  <c r="I87" i="10"/>
  <c r="I86" i="10" s="1"/>
  <c r="H87" i="10"/>
  <c r="G87" i="10"/>
  <c r="E87" i="10"/>
  <c r="J85" i="10"/>
  <c r="I85" i="10"/>
  <c r="H85" i="10"/>
  <c r="G85" i="10"/>
  <c r="E85" i="10"/>
  <c r="J84" i="10"/>
  <c r="I84" i="10"/>
  <c r="H84" i="10"/>
  <c r="G84" i="10"/>
  <c r="E84" i="10"/>
  <c r="J83" i="10"/>
  <c r="I83" i="10"/>
  <c r="H83" i="10"/>
  <c r="G83" i="10"/>
  <c r="E83" i="10"/>
  <c r="E77" i="10" s="1"/>
  <c r="J82" i="10"/>
  <c r="I82" i="10"/>
  <c r="H82" i="10"/>
  <c r="G82" i="10"/>
  <c r="E82" i="10"/>
  <c r="J80" i="10"/>
  <c r="I80" i="10"/>
  <c r="H80" i="10"/>
  <c r="G80" i="10"/>
  <c r="E80" i="10"/>
  <c r="J79" i="10"/>
  <c r="I79" i="10"/>
  <c r="H79" i="10"/>
  <c r="G79" i="10"/>
  <c r="E79" i="10"/>
  <c r="J78" i="10"/>
  <c r="F78" i="10" s="1"/>
  <c r="I78" i="10"/>
  <c r="H78" i="10"/>
  <c r="G78" i="10"/>
  <c r="E78" i="10"/>
  <c r="J76" i="10"/>
  <c r="I76" i="10"/>
  <c r="H76" i="10"/>
  <c r="G76" i="10"/>
  <c r="E76" i="10"/>
  <c r="J75" i="10"/>
  <c r="I75" i="10"/>
  <c r="H75" i="10"/>
  <c r="G75" i="10"/>
  <c r="E75" i="10"/>
  <c r="J74" i="10"/>
  <c r="I74" i="10"/>
  <c r="H74" i="10"/>
  <c r="G74" i="10"/>
  <c r="E74" i="10"/>
  <c r="J73" i="10"/>
  <c r="I73" i="10"/>
  <c r="H73" i="10"/>
  <c r="G73" i="10"/>
  <c r="E73" i="10"/>
  <c r="J72" i="10"/>
  <c r="I72" i="10"/>
  <c r="H72" i="10"/>
  <c r="G72" i="10"/>
  <c r="E72" i="10"/>
  <c r="J71" i="10"/>
  <c r="I71" i="10"/>
  <c r="H71" i="10"/>
  <c r="G71" i="10"/>
  <c r="E71" i="10"/>
  <c r="J70" i="10"/>
  <c r="I70" i="10"/>
  <c r="H70" i="10"/>
  <c r="G70" i="10"/>
  <c r="E70" i="10"/>
  <c r="J69" i="10"/>
  <c r="J68" i="10" s="1"/>
  <c r="I69" i="10"/>
  <c r="H69" i="10"/>
  <c r="G69" i="10"/>
  <c r="E69" i="10"/>
  <c r="J63" i="10"/>
  <c r="I63" i="10"/>
  <c r="H63" i="10"/>
  <c r="G63" i="10"/>
  <c r="E63" i="10"/>
  <c r="J62" i="10"/>
  <c r="I62" i="10"/>
  <c r="H62" i="10"/>
  <c r="G62" i="10"/>
  <c r="E62" i="10"/>
  <c r="J60" i="10"/>
  <c r="I60" i="10"/>
  <c r="H60" i="10"/>
  <c r="G60" i="10"/>
  <c r="E60" i="10"/>
  <c r="J59" i="10"/>
  <c r="I59" i="10"/>
  <c r="H59" i="10"/>
  <c r="G59" i="10"/>
  <c r="E59" i="10"/>
  <c r="J58" i="10"/>
  <c r="I58" i="10"/>
  <c r="H58" i="10"/>
  <c r="G58" i="10"/>
  <c r="E58" i="10"/>
  <c r="J57" i="10"/>
  <c r="J56" i="10" s="1"/>
  <c r="I57" i="10"/>
  <c r="H57" i="10"/>
  <c r="G57" i="10"/>
  <c r="E57" i="10"/>
  <c r="J55" i="10"/>
  <c r="I55" i="10"/>
  <c r="H55" i="10"/>
  <c r="G55" i="10"/>
  <c r="E55" i="10"/>
  <c r="J54" i="10"/>
  <c r="I54" i="10"/>
  <c r="H54" i="10"/>
  <c r="G54" i="10"/>
  <c r="E54" i="10"/>
  <c r="J53" i="10"/>
  <c r="I53" i="10"/>
  <c r="H53" i="10"/>
  <c r="G53" i="10"/>
  <c r="E53" i="10"/>
  <c r="J52" i="10"/>
  <c r="I52" i="10"/>
  <c r="H52" i="10"/>
  <c r="G52" i="10"/>
  <c r="E52" i="10"/>
  <c r="J51" i="10"/>
  <c r="I51" i="10"/>
  <c r="H51" i="10"/>
  <c r="G51" i="10"/>
  <c r="E51" i="10"/>
  <c r="J50" i="10"/>
  <c r="I50" i="10"/>
  <c r="H50" i="10"/>
  <c r="G50" i="10"/>
  <c r="E50" i="10"/>
  <c r="J49" i="10"/>
  <c r="I49" i="10"/>
  <c r="H49" i="10"/>
  <c r="G49" i="10"/>
  <c r="E49" i="10"/>
  <c r="J48" i="10"/>
  <c r="I48" i="10"/>
  <c r="H48" i="10"/>
  <c r="F48" i="10" s="1"/>
  <c r="G48" i="10"/>
  <c r="E48" i="10"/>
  <c r="J47" i="10"/>
  <c r="I47" i="10"/>
  <c r="H47" i="10"/>
  <c r="G47" i="10"/>
  <c r="E47" i="10"/>
  <c r="J46" i="10"/>
  <c r="F46" i="10" s="1"/>
  <c r="I46" i="10"/>
  <c r="H46" i="10"/>
  <c r="G46" i="10"/>
  <c r="E46" i="10"/>
  <c r="J45" i="10"/>
  <c r="I45" i="10"/>
  <c r="H45" i="10"/>
  <c r="G45" i="10"/>
  <c r="F45" i="10" s="1"/>
  <c r="E45" i="10"/>
  <c r="J44" i="10"/>
  <c r="I44" i="10"/>
  <c r="H44" i="10"/>
  <c r="G44" i="10"/>
  <c r="E44" i="10"/>
  <c r="J43" i="10"/>
  <c r="I43" i="10"/>
  <c r="F43" i="10" s="1"/>
  <c r="H43" i="10"/>
  <c r="G43" i="10"/>
  <c r="E43" i="10"/>
  <c r="J42" i="10"/>
  <c r="I42" i="10"/>
  <c r="H42" i="10"/>
  <c r="G42" i="10"/>
  <c r="E42" i="10"/>
  <c r="E39" i="10" s="1"/>
  <c r="J41" i="10"/>
  <c r="I41" i="10"/>
  <c r="H41" i="10"/>
  <c r="G41" i="10"/>
  <c r="E41" i="10"/>
  <c r="J40" i="10"/>
  <c r="J39" i="10" s="1"/>
  <c r="I40" i="10"/>
  <c r="H40" i="10"/>
  <c r="H39" i="10" s="1"/>
  <c r="G40" i="10"/>
  <c r="E40" i="10"/>
  <c r="J37" i="10"/>
  <c r="I37" i="10"/>
  <c r="H37" i="10"/>
  <c r="G37" i="10"/>
  <c r="F37" i="10" s="1"/>
  <c r="E37" i="10"/>
  <c r="J36" i="10"/>
  <c r="F36" i="10" s="1"/>
  <c r="I36" i="10"/>
  <c r="H36" i="10"/>
  <c r="G36" i="10"/>
  <c r="E36" i="10"/>
  <c r="J33" i="10"/>
  <c r="I33" i="10"/>
  <c r="H33" i="10"/>
  <c r="G33" i="10"/>
  <c r="F33" i="10" s="1"/>
  <c r="E33" i="10"/>
  <c r="J32" i="10"/>
  <c r="I32" i="10"/>
  <c r="H32" i="10"/>
  <c r="G32" i="10"/>
  <c r="E32" i="10"/>
  <c r="J31" i="10"/>
  <c r="I31" i="10"/>
  <c r="H31" i="10"/>
  <c r="G31" i="10"/>
  <c r="E31" i="10"/>
  <c r="J30" i="10"/>
  <c r="I30" i="10"/>
  <c r="H30" i="10"/>
  <c r="F30" i="10" s="1"/>
  <c r="G30" i="10"/>
  <c r="E30" i="10"/>
  <c r="J29" i="10"/>
  <c r="I29" i="10"/>
  <c r="H29" i="10"/>
  <c r="G29" i="10"/>
  <c r="E29" i="10"/>
  <c r="J28" i="10"/>
  <c r="I28" i="10"/>
  <c r="H28" i="10"/>
  <c r="F28" i="10" s="1"/>
  <c r="G28" i="10"/>
  <c r="E28" i="10"/>
  <c r="J27" i="10"/>
  <c r="I27" i="10"/>
  <c r="H27" i="10"/>
  <c r="G27" i="10"/>
  <c r="E27" i="10"/>
  <c r="J26" i="10"/>
  <c r="F26" i="10" s="1"/>
  <c r="I26" i="10"/>
  <c r="H26" i="10"/>
  <c r="G26" i="10"/>
  <c r="E26" i="10"/>
  <c r="J23" i="10"/>
  <c r="I23" i="10"/>
  <c r="H23" i="10"/>
  <c r="G23" i="10"/>
  <c r="E23" i="10"/>
  <c r="F15" i="10"/>
  <c r="E15" i="10"/>
  <c r="F13" i="10"/>
  <c r="E13" i="10"/>
  <c r="I11" i="10"/>
  <c r="H11" i="10"/>
  <c r="F11" i="10"/>
  <c r="B13" i="10"/>
  <c r="B11" i="10"/>
  <c r="I114" i="9"/>
  <c r="E114" i="9"/>
  <c r="E110" i="9"/>
  <c r="J107" i="9"/>
  <c r="H107" i="9"/>
  <c r="G107" i="9"/>
  <c r="B107" i="9"/>
  <c r="J96" i="9"/>
  <c r="I96" i="9"/>
  <c r="H96" i="9"/>
  <c r="G96" i="9"/>
  <c r="E96" i="9"/>
  <c r="J95" i="9"/>
  <c r="I95" i="9"/>
  <c r="H95" i="9"/>
  <c r="G95" i="9"/>
  <c r="E95" i="9"/>
  <c r="J94" i="9"/>
  <c r="I94" i="9"/>
  <c r="H94" i="9"/>
  <c r="F94" i="9" s="1"/>
  <c r="G94" i="9"/>
  <c r="E94" i="9"/>
  <c r="J93" i="9"/>
  <c r="I93" i="9"/>
  <c r="H93" i="9"/>
  <c r="G93" i="9"/>
  <c r="E93" i="9"/>
  <c r="J92" i="9"/>
  <c r="I92" i="9"/>
  <c r="H92" i="9"/>
  <c r="G92" i="9"/>
  <c r="E92" i="9"/>
  <c r="J91" i="9"/>
  <c r="I91" i="9"/>
  <c r="H91" i="9"/>
  <c r="G91" i="9"/>
  <c r="E91" i="9"/>
  <c r="J90" i="9"/>
  <c r="I90" i="9"/>
  <c r="H90" i="9"/>
  <c r="G90" i="9"/>
  <c r="E90" i="9"/>
  <c r="J89" i="9"/>
  <c r="I89" i="9"/>
  <c r="H89" i="9"/>
  <c r="G89" i="9"/>
  <c r="E89" i="9"/>
  <c r="J88" i="9"/>
  <c r="I88" i="9"/>
  <c r="H88" i="9"/>
  <c r="G88" i="9"/>
  <c r="E88" i="9"/>
  <c r="E86" i="9" s="1"/>
  <c r="J87" i="9"/>
  <c r="I87" i="9"/>
  <c r="H87" i="9"/>
  <c r="G87" i="9"/>
  <c r="E87" i="9"/>
  <c r="J85" i="9"/>
  <c r="I85" i="9"/>
  <c r="H85" i="9"/>
  <c r="F85" i="9" s="1"/>
  <c r="G85" i="9"/>
  <c r="E85" i="9"/>
  <c r="J84" i="9"/>
  <c r="I84" i="9"/>
  <c r="H84" i="9"/>
  <c r="G84" i="9"/>
  <c r="E84" i="9"/>
  <c r="J83" i="9"/>
  <c r="I83" i="9"/>
  <c r="H83" i="9"/>
  <c r="G83" i="9"/>
  <c r="E83" i="9"/>
  <c r="J82" i="9"/>
  <c r="I82" i="9"/>
  <c r="H82" i="9"/>
  <c r="G82" i="9"/>
  <c r="F82" i="9" s="1"/>
  <c r="E82" i="9"/>
  <c r="J80" i="9"/>
  <c r="I80" i="9"/>
  <c r="H80" i="9"/>
  <c r="G80" i="9"/>
  <c r="E80" i="9"/>
  <c r="J79" i="9"/>
  <c r="I79" i="9"/>
  <c r="H79" i="9"/>
  <c r="G79" i="9"/>
  <c r="E79" i="9"/>
  <c r="J78" i="9"/>
  <c r="I78" i="9"/>
  <c r="H78" i="9"/>
  <c r="G78" i="9"/>
  <c r="E78" i="9"/>
  <c r="J76" i="9"/>
  <c r="I76" i="9"/>
  <c r="H76" i="9"/>
  <c r="G76" i="9"/>
  <c r="E76" i="9"/>
  <c r="J75" i="9"/>
  <c r="I75" i="9"/>
  <c r="H75" i="9"/>
  <c r="G75" i="9"/>
  <c r="E75" i="9"/>
  <c r="J74" i="9"/>
  <c r="I74" i="9"/>
  <c r="H74" i="9"/>
  <c r="G74" i="9"/>
  <c r="E74" i="9"/>
  <c r="J73" i="9"/>
  <c r="I73" i="9"/>
  <c r="H73" i="9"/>
  <c r="F73" i="9" s="1"/>
  <c r="G73" i="9"/>
  <c r="E73" i="9"/>
  <c r="J72" i="9"/>
  <c r="I72" i="9"/>
  <c r="H72" i="9"/>
  <c r="G72" i="9"/>
  <c r="E72" i="9"/>
  <c r="J71" i="9"/>
  <c r="I71" i="9"/>
  <c r="H71" i="9"/>
  <c r="G71" i="9"/>
  <c r="E71" i="9"/>
  <c r="J70" i="9"/>
  <c r="I70" i="9"/>
  <c r="I68" i="9" s="1"/>
  <c r="H70" i="9"/>
  <c r="G70" i="9"/>
  <c r="G68" i="9" s="1"/>
  <c r="E70" i="9"/>
  <c r="J69" i="9"/>
  <c r="I69" i="9"/>
  <c r="H69" i="9"/>
  <c r="G69" i="9"/>
  <c r="E69" i="9"/>
  <c r="J63" i="9"/>
  <c r="I63" i="9"/>
  <c r="H63" i="9"/>
  <c r="G63" i="9"/>
  <c r="E63" i="9"/>
  <c r="J62" i="9"/>
  <c r="I62" i="9"/>
  <c r="H62" i="9"/>
  <c r="G62" i="9"/>
  <c r="E62" i="9"/>
  <c r="J60" i="9"/>
  <c r="I60" i="9"/>
  <c r="H60" i="9"/>
  <c r="G60" i="9"/>
  <c r="E60" i="9"/>
  <c r="J59" i="9"/>
  <c r="I59" i="9"/>
  <c r="H59" i="9"/>
  <c r="G59" i="9"/>
  <c r="E59" i="9"/>
  <c r="J58" i="9"/>
  <c r="I58" i="9"/>
  <c r="H58" i="9"/>
  <c r="G58" i="9"/>
  <c r="E58" i="9"/>
  <c r="J57" i="9"/>
  <c r="I57" i="9"/>
  <c r="H57" i="9"/>
  <c r="G57" i="9"/>
  <c r="E57" i="9"/>
  <c r="J55" i="9"/>
  <c r="I55" i="9"/>
  <c r="H55" i="9"/>
  <c r="G55" i="9"/>
  <c r="E55" i="9"/>
  <c r="J54" i="9"/>
  <c r="I54" i="9"/>
  <c r="H54" i="9"/>
  <c r="G54" i="9"/>
  <c r="E54" i="9"/>
  <c r="J53" i="9"/>
  <c r="I53" i="9"/>
  <c r="H53" i="9"/>
  <c r="G53" i="9"/>
  <c r="E53" i="9"/>
  <c r="J52" i="9"/>
  <c r="I52" i="9"/>
  <c r="H52" i="9"/>
  <c r="G52" i="9"/>
  <c r="E52" i="9"/>
  <c r="J51" i="9"/>
  <c r="I51" i="9"/>
  <c r="H51" i="9"/>
  <c r="G51" i="9"/>
  <c r="E51" i="9"/>
  <c r="J50" i="9"/>
  <c r="I50" i="9"/>
  <c r="H50" i="9"/>
  <c r="G50" i="9"/>
  <c r="E50" i="9"/>
  <c r="J49" i="9"/>
  <c r="I49" i="9"/>
  <c r="H49" i="9"/>
  <c r="G49" i="9"/>
  <c r="F49" i="9" s="1"/>
  <c r="E49" i="9"/>
  <c r="J48" i="9"/>
  <c r="I48" i="9"/>
  <c r="H48" i="9"/>
  <c r="G48" i="9"/>
  <c r="E48" i="9"/>
  <c r="J47" i="9"/>
  <c r="I47" i="9"/>
  <c r="H47" i="9"/>
  <c r="G47" i="9"/>
  <c r="F47" i="9" s="1"/>
  <c r="E47" i="9"/>
  <c r="J46" i="9"/>
  <c r="I46" i="9"/>
  <c r="H46" i="9"/>
  <c r="G46" i="9"/>
  <c r="E46" i="9"/>
  <c r="J45" i="9"/>
  <c r="I45" i="9"/>
  <c r="H45" i="9"/>
  <c r="G45" i="9"/>
  <c r="E45" i="9"/>
  <c r="J44" i="9"/>
  <c r="I44" i="9"/>
  <c r="H44" i="9"/>
  <c r="F44" i="9" s="1"/>
  <c r="G44" i="9"/>
  <c r="E44" i="9"/>
  <c r="J43" i="9"/>
  <c r="I43" i="9"/>
  <c r="H43" i="9"/>
  <c r="G43" i="9"/>
  <c r="E43" i="9"/>
  <c r="J42" i="9"/>
  <c r="I42" i="9"/>
  <c r="H42" i="9"/>
  <c r="G42" i="9"/>
  <c r="E42" i="9"/>
  <c r="J41" i="9"/>
  <c r="I41" i="9"/>
  <c r="H41" i="9"/>
  <c r="G41" i="9"/>
  <c r="G39" i="9" s="1"/>
  <c r="E41" i="9"/>
  <c r="J40" i="9"/>
  <c r="I40" i="9"/>
  <c r="H40" i="9"/>
  <c r="G40" i="9"/>
  <c r="E40" i="9"/>
  <c r="J37" i="9"/>
  <c r="I37" i="9"/>
  <c r="H37" i="9"/>
  <c r="G37" i="9"/>
  <c r="F37" i="9" s="1"/>
  <c r="E37" i="9"/>
  <c r="J36" i="9"/>
  <c r="I36" i="9"/>
  <c r="H36" i="9"/>
  <c r="G36" i="9"/>
  <c r="E36" i="9"/>
  <c r="J33" i="9"/>
  <c r="I33" i="9"/>
  <c r="H33" i="9"/>
  <c r="G33" i="9"/>
  <c r="E33" i="9"/>
  <c r="J32" i="9"/>
  <c r="I32" i="9"/>
  <c r="H32" i="9"/>
  <c r="F32" i="9" s="1"/>
  <c r="G32" i="9"/>
  <c r="E32" i="9"/>
  <c r="J31" i="9"/>
  <c r="I31" i="9"/>
  <c r="H31" i="9"/>
  <c r="G31" i="9"/>
  <c r="E31" i="9"/>
  <c r="J30" i="9"/>
  <c r="I30" i="9"/>
  <c r="H30" i="9"/>
  <c r="F30" i="9" s="1"/>
  <c r="G30" i="9"/>
  <c r="E30" i="9"/>
  <c r="J29" i="9"/>
  <c r="I29" i="9"/>
  <c r="H29" i="9"/>
  <c r="G29" i="9"/>
  <c r="F29" i="9" s="1"/>
  <c r="E29" i="9"/>
  <c r="J28" i="9"/>
  <c r="I28" i="9"/>
  <c r="H28" i="9"/>
  <c r="G28" i="9"/>
  <c r="E28" i="9"/>
  <c r="J27" i="9"/>
  <c r="I27" i="9"/>
  <c r="H27" i="9"/>
  <c r="G27" i="9"/>
  <c r="E27" i="9"/>
  <c r="J26" i="9"/>
  <c r="I26" i="9"/>
  <c r="H26" i="9"/>
  <c r="G26" i="9"/>
  <c r="E26" i="9"/>
  <c r="J23" i="9"/>
  <c r="I23" i="9"/>
  <c r="H23" i="9"/>
  <c r="G23" i="9"/>
  <c r="E23" i="9"/>
  <c r="F15" i="9"/>
  <c r="E15" i="9"/>
  <c r="F13" i="9"/>
  <c r="E13" i="9"/>
  <c r="I11" i="9"/>
  <c r="H11" i="9"/>
  <c r="F11" i="9"/>
  <c r="B13" i="9"/>
  <c r="B11" i="9"/>
  <c r="I114" i="8"/>
  <c r="E114" i="8"/>
  <c r="E110" i="8"/>
  <c r="J107" i="8"/>
  <c r="H107" i="8"/>
  <c r="G107" i="8"/>
  <c r="B107" i="8"/>
  <c r="J96" i="8"/>
  <c r="I96" i="8"/>
  <c r="H96" i="8"/>
  <c r="G96" i="8"/>
  <c r="E96" i="8"/>
  <c r="J95" i="8"/>
  <c r="I95" i="8"/>
  <c r="H95" i="8"/>
  <c r="G95" i="8"/>
  <c r="E95" i="8"/>
  <c r="J94" i="8"/>
  <c r="I94" i="8"/>
  <c r="H94" i="8"/>
  <c r="F94" i="8" s="1"/>
  <c r="G94" i="8"/>
  <c r="E94" i="8"/>
  <c r="J93" i="8"/>
  <c r="I93" i="8"/>
  <c r="H93" i="8"/>
  <c r="G93" i="8"/>
  <c r="E93" i="8"/>
  <c r="J92" i="8"/>
  <c r="I92" i="8"/>
  <c r="H92" i="8"/>
  <c r="G92" i="8"/>
  <c r="E92" i="8"/>
  <c r="J91" i="8"/>
  <c r="I91" i="8"/>
  <c r="H91" i="8"/>
  <c r="G91" i="8"/>
  <c r="F91" i="8" s="1"/>
  <c r="E91" i="8"/>
  <c r="J90" i="8"/>
  <c r="I90" i="8"/>
  <c r="H90" i="8"/>
  <c r="G90" i="8"/>
  <c r="E90" i="8"/>
  <c r="J89" i="8"/>
  <c r="I89" i="8"/>
  <c r="F89" i="8" s="1"/>
  <c r="H89" i="8"/>
  <c r="G89" i="8"/>
  <c r="E89" i="8"/>
  <c r="J88" i="8"/>
  <c r="I88" i="8"/>
  <c r="H88" i="8"/>
  <c r="G88" i="8"/>
  <c r="E88" i="8"/>
  <c r="J87" i="8"/>
  <c r="I87" i="8"/>
  <c r="H87" i="8"/>
  <c r="G87" i="8"/>
  <c r="E87" i="8"/>
  <c r="J85" i="8"/>
  <c r="I85" i="8"/>
  <c r="H85" i="8"/>
  <c r="G85" i="8"/>
  <c r="E85" i="8"/>
  <c r="J84" i="8"/>
  <c r="I84" i="8"/>
  <c r="H84" i="8"/>
  <c r="G84" i="8"/>
  <c r="E84" i="8"/>
  <c r="J83" i="8"/>
  <c r="I83" i="8"/>
  <c r="H83" i="8"/>
  <c r="G83" i="8"/>
  <c r="E83" i="8"/>
  <c r="J82" i="8"/>
  <c r="I82" i="8"/>
  <c r="H82" i="8"/>
  <c r="G82" i="8"/>
  <c r="F82" i="8" s="1"/>
  <c r="E82" i="8"/>
  <c r="J80" i="8"/>
  <c r="I80" i="8"/>
  <c r="H80" i="8"/>
  <c r="G80" i="8"/>
  <c r="E80" i="8"/>
  <c r="J79" i="8"/>
  <c r="I79" i="8"/>
  <c r="H79" i="8"/>
  <c r="G79" i="8"/>
  <c r="E79" i="8"/>
  <c r="J78" i="8"/>
  <c r="I78" i="8"/>
  <c r="H78" i="8"/>
  <c r="G78" i="8"/>
  <c r="E78" i="8"/>
  <c r="J76" i="8"/>
  <c r="I76" i="8"/>
  <c r="H76" i="8"/>
  <c r="G76" i="8"/>
  <c r="E76" i="8"/>
  <c r="J75" i="8"/>
  <c r="I75" i="8"/>
  <c r="H75" i="8"/>
  <c r="G75" i="8"/>
  <c r="E75" i="8"/>
  <c r="J74" i="8"/>
  <c r="I74" i="8"/>
  <c r="H74" i="8"/>
  <c r="G74" i="8"/>
  <c r="E74" i="8"/>
  <c r="J73" i="8"/>
  <c r="F73" i="8" s="1"/>
  <c r="I73" i="8"/>
  <c r="H73" i="8"/>
  <c r="G73" i="8"/>
  <c r="E73" i="8"/>
  <c r="J72" i="8"/>
  <c r="I72" i="8"/>
  <c r="H72" i="8"/>
  <c r="G72" i="8"/>
  <c r="E72" i="8"/>
  <c r="J71" i="8"/>
  <c r="I71" i="8"/>
  <c r="H71" i="8"/>
  <c r="G71" i="8"/>
  <c r="E71" i="8"/>
  <c r="J70" i="8"/>
  <c r="I70" i="8"/>
  <c r="H70" i="8"/>
  <c r="G70" i="8"/>
  <c r="E70" i="8"/>
  <c r="J69" i="8"/>
  <c r="I69" i="8"/>
  <c r="H69" i="8"/>
  <c r="G69" i="8"/>
  <c r="E69" i="8"/>
  <c r="J63" i="8"/>
  <c r="I63" i="8"/>
  <c r="H63" i="8"/>
  <c r="G63" i="8"/>
  <c r="E63" i="8"/>
  <c r="J62" i="8"/>
  <c r="I62" i="8"/>
  <c r="H62" i="8"/>
  <c r="G62" i="8"/>
  <c r="E62" i="8"/>
  <c r="J60" i="8"/>
  <c r="I60" i="8"/>
  <c r="H60" i="8"/>
  <c r="G60" i="8"/>
  <c r="E60" i="8"/>
  <c r="J59" i="8"/>
  <c r="F59" i="8" s="1"/>
  <c r="I59" i="8"/>
  <c r="H59" i="8"/>
  <c r="G59" i="8"/>
  <c r="E59" i="8"/>
  <c r="J58" i="8"/>
  <c r="I58" i="8"/>
  <c r="I56" i="8" s="1"/>
  <c r="H58" i="8"/>
  <c r="G58" i="8"/>
  <c r="E58" i="8"/>
  <c r="J57" i="8"/>
  <c r="I57" i="8"/>
  <c r="H57" i="8"/>
  <c r="G57" i="8"/>
  <c r="E57" i="8"/>
  <c r="J55" i="8"/>
  <c r="I55" i="8"/>
  <c r="F55" i="8" s="1"/>
  <c r="H55" i="8"/>
  <c r="G55" i="8"/>
  <c r="E55" i="8"/>
  <c r="J54" i="8"/>
  <c r="I54" i="8"/>
  <c r="H54" i="8"/>
  <c r="G54" i="8"/>
  <c r="E54" i="8"/>
  <c r="J53" i="8"/>
  <c r="I53" i="8"/>
  <c r="H53" i="8"/>
  <c r="G53" i="8"/>
  <c r="E53" i="8"/>
  <c r="J52" i="8"/>
  <c r="I52" i="8"/>
  <c r="H52" i="8"/>
  <c r="F52" i="8" s="1"/>
  <c r="G52" i="8"/>
  <c r="E52" i="8"/>
  <c r="J51" i="8"/>
  <c r="I51" i="8"/>
  <c r="H51" i="8"/>
  <c r="G51" i="8"/>
  <c r="E51" i="8"/>
  <c r="J50" i="8"/>
  <c r="I50" i="8"/>
  <c r="H50" i="8"/>
  <c r="G50" i="8"/>
  <c r="E50" i="8"/>
  <c r="J49" i="8"/>
  <c r="I49" i="8"/>
  <c r="H49" i="8"/>
  <c r="G49" i="8"/>
  <c r="F49" i="8" s="1"/>
  <c r="E49" i="8"/>
  <c r="J48" i="8"/>
  <c r="I48" i="8"/>
  <c r="H48" i="8"/>
  <c r="F48" i="8" s="1"/>
  <c r="G48" i="8"/>
  <c r="E48" i="8"/>
  <c r="J47" i="8"/>
  <c r="I47" i="8"/>
  <c r="H47" i="8"/>
  <c r="G47" i="8"/>
  <c r="E47" i="8"/>
  <c r="J46" i="8"/>
  <c r="I46" i="8"/>
  <c r="H46" i="8"/>
  <c r="G46" i="8"/>
  <c r="E46" i="8"/>
  <c r="J45" i="8"/>
  <c r="I45" i="8"/>
  <c r="H45" i="8"/>
  <c r="G45" i="8"/>
  <c r="E45" i="8"/>
  <c r="J44" i="8"/>
  <c r="I44" i="8"/>
  <c r="H44" i="8"/>
  <c r="F44" i="8" s="1"/>
  <c r="G44" i="8"/>
  <c r="E44" i="8"/>
  <c r="J43" i="8"/>
  <c r="I43" i="8"/>
  <c r="H43" i="8"/>
  <c r="G43" i="8"/>
  <c r="E43" i="8"/>
  <c r="J42" i="8"/>
  <c r="F42" i="8" s="1"/>
  <c r="I42" i="8"/>
  <c r="H42" i="8"/>
  <c r="G42" i="8"/>
  <c r="E42" i="8"/>
  <c r="J41" i="8"/>
  <c r="I41" i="8"/>
  <c r="H41" i="8"/>
  <c r="G41" i="8"/>
  <c r="F41" i="8" s="1"/>
  <c r="E41" i="8"/>
  <c r="J40" i="8"/>
  <c r="I40" i="8"/>
  <c r="H40" i="8"/>
  <c r="G40" i="8"/>
  <c r="E40" i="8"/>
  <c r="J37" i="8"/>
  <c r="I37" i="8"/>
  <c r="F37" i="8" s="1"/>
  <c r="H37" i="8"/>
  <c r="G37" i="8"/>
  <c r="E37" i="8"/>
  <c r="J36" i="8"/>
  <c r="I36" i="8"/>
  <c r="H36" i="8"/>
  <c r="G36" i="8"/>
  <c r="E36" i="8"/>
  <c r="J33" i="8"/>
  <c r="I33" i="8"/>
  <c r="H33" i="8"/>
  <c r="G33" i="8"/>
  <c r="E33" i="8"/>
  <c r="J32" i="8"/>
  <c r="I32" i="8"/>
  <c r="H32" i="8"/>
  <c r="G32" i="8"/>
  <c r="E32" i="8"/>
  <c r="J31" i="8"/>
  <c r="I31" i="8"/>
  <c r="H31" i="8"/>
  <c r="G31" i="8"/>
  <c r="E31" i="8"/>
  <c r="J30" i="8"/>
  <c r="F30" i="8" s="1"/>
  <c r="I30" i="8"/>
  <c r="H30" i="8"/>
  <c r="G30" i="8"/>
  <c r="E30" i="8"/>
  <c r="J29" i="8"/>
  <c r="I29" i="8"/>
  <c r="H29" i="8"/>
  <c r="G29" i="8"/>
  <c r="F29" i="8" s="1"/>
  <c r="E29" i="8"/>
  <c r="J28" i="8"/>
  <c r="I28" i="8"/>
  <c r="H28" i="8"/>
  <c r="G28" i="8"/>
  <c r="E28" i="8"/>
  <c r="J27" i="8"/>
  <c r="I27" i="8"/>
  <c r="H27" i="8"/>
  <c r="G27" i="8"/>
  <c r="E27" i="8"/>
  <c r="J26" i="8"/>
  <c r="I26" i="8"/>
  <c r="H26" i="8"/>
  <c r="G26" i="8"/>
  <c r="E26" i="8"/>
  <c r="E25" i="8" s="1"/>
  <c r="J23" i="8"/>
  <c r="I23" i="8"/>
  <c r="H23" i="8"/>
  <c r="G23" i="8"/>
  <c r="E23" i="8"/>
  <c r="F15" i="8"/>
  <c r="E15" i="8"/>
  <c r="F13" i="8"/>
  <c r="E13" i="8"/>
  <c r="I11" i="8"/>
  <c r="H11" i="8"/>
  <c r="F11" i="8"/>
  <c r="B13" i="8"/>
  <c r="B11" i="8"/>
  <c r="I114" i="7"/>
  <c r="E114" i="7"/>
  <c r="E110" i="7"/>
  <c r="J107" i="7"/>
  <c r="H107" i="7"/>
  <c r="G107" i="7"/>
  <c r="B107" i="7"/>
  <c r="J96" i="7"/>
  <c r="I96" i="7"/>
  <c r="H96" i="7"/>
  <c r="G96" i="7"/>
  <c r="E96" i="7"/>
  <c r="J95" i="7"/>
  <c r="I95" i="7"/>
  <c r="H95" i="7"/>
  <c r="G95" i="7"/>
  <c r="F95" i="7" s="1"/>
  <c r="E95" i="7"/>
  <c r="J94" i="7"/>
  <c r="F94" i="7" s="1"/>
  <c r="I94" i="7"/>
  <c r="H94" i="7"/>
  <c r="G94" i="7"/>
  <c r="E94" i="7"/>
  <c r="J93" i="7"/>
  <c r="I93" i="7"/>
  <c r="H93" i="7"/>
  <c r="G93" i="7"/>
  <c r="E93" i="7"/>
  <c r="J92" i="7"/>
  <c r="I92" i="7"/>
  <c r="H92" i="7"/>
  <c r="G92" i="7"/>
  <c r="E92" i="7"/>
  <c r="J91" i="7"/>
  <c r="I91" i="7"/>
  <c r="F91" i="7" s="1"/>
  <c r="H91" i="7"/>
  <c r="G91" i="7"/>
  <c r="E91" i="7"/>
  <c r="J90" i="7"/>
  <c r="I90" i="7"/>
  <c r="H90" i="7"/>
  <c r="G90" i="7"/>
  <c r="E90" i="7"/>
  <c r="J89" i="7"/>
  <c r="I89" i="7"/>
  <c r="H89" i="7"/>
  <c r="G89" i="7"/>
  <c r="E89" i="7"/>
  <c r="J88" i="7"/>
  <c r="I88" i="7"/>
  <c r="H88" i="7"/>
  <c r="G88" i="7"/>
  <c r="E88" i="7"/>
  <c r="J87" i="7"/>
  <c r="I87" i="7"/>
  <c r="H87" i="7"/>
  <c r="G87" i="7"/>
  <c r="E87" i="7"/>
  <c r="J85" i="7"/>
  <c r="I85" i="7"/>
  <c r="H85" i="7"/>
  <c r="G85" i="7"/>
  <c r="E85" i="7"/>
  <c r="J84" i="7"/>
  <c r="I84" i="7"/>
  <c r="H84" i="7"/>
  <c r="G84" i="7"/>
  <c r="E84" i="7"/>
  <c r="J83" i="7"/>
  <c r="I83" i="7"/>
  <c r="H83" i="7"/>
  <c r="G83" i="7"/>
  <c r="E83" i="7"/>
  <c r="J82" i="7"/>
  <c r="I82" i="7"/>
  <c r="F82" i="7" s="1"/>
  <c r="H82" i="7"/>
  <c r="G82" i="7"/>
  <c r="E82" i="7"/>
  <c r="J80" i="7"/>
  <c r="I80" i="7"/>
  <c r="H80" i="7"/>
  <c r="G80" i="7"/>
  <c r="E80" i="7"/>
  <c r="J79" i="7"/>
  <c r="I79" i="7"/>
  <c r="H79" i="7"/>
  <c r="G79" i="7"/>
  <c r="E79" i="7"/>
  <c r="J78" i="7"/>
  <c r="I78" i="7"/>
  <c r="H78" i="7"/>
  <c r="G78" i="7"/>
  <c r="E78" i="7"/>
  <c r="J76" i="7"/>
  <c r="I76" i="7"/>
  <c r="H76" i="7"/>
  <c r="G76" i="7"/>
  <c r="F76" i="7" s="1"/>
  <c r="E76" i="7"/>
  <c r="J75" i="7"/>
  <c r="I75" i="7"/>
  <c r="H75" i="7"/>
  <c r="G75" i="7"/>
  <c r="E75" i="7"/>
  <c r="J74" i="7"/>
  <c r="I74" i="7"/>
  <c r="H74" i="7"/>
  <c r="G74" i="7"/>
  <c r="E74" i="7"/>
  <c r="J73" i="7"/>
  <c r="I73" i="7"/>
  <c r="H73" i="7"/>
  <c r="G73" i="7"/>
  <c r="E73" i="7"/>
  <c r="J72" i="7"/>
  <c r="I72" i="7"/>
  <c r="H72" i="7"/>
  <c r="G72" i="7"/>
  <c r="E72" i="7"/>
  <c r="J71" i="7"/>
  <c r="I71" i="7"/>
  <c r="H71" i="7"/>
  <c r="G71" i="7"/>
  <c r="E71" i="7"/>
  <c r="J70" i="7"/>
  <c r="I70" i="7"/>
  <c r="H70" i="7"/>
  <c r="G70" i="7"/>
  <c r="E70" i="7"/>
  <c r="J69" i="7"/>
  <c r="I69" i="7"/>
  <c r="H69" i="7"/>
  <c r="G69" i="7"/>
  <c r="E69" i="7"/>
  <c r="J63" i="7"/>
  <c r="I63" i="7"/>
  <c r="H63" i="7"/>
  <c r="G63" i="7"/>
  <c r="E63" i="7"/>
  <c r="J62" i="7"/>
  <c r="I62" i="7"/>
  <c r="H62" i="7"/>
  <c r="G62" i="7"/>
  <c r="E62" i="7"/>
  <c r="J60" i="7"/>
  <c r="I60" i="7"/>
  <c r="H60" i="7"/>
  <c r="G60" i="7"/>
  <c r="E60" i="7"/>
  <c r="J59" i="7"/>
  <c r="I59" i="7"/>
  <c r="H59" i="7"/>
  <c r="G59" i="7"/>
  <c r="E59" i="7"/>
  <c r="J58" i="7"/>
  <c r="I58" i="7"/>
  <c r="H58" i="7"/>
  <c r="G58" i="7"/>
  <c r="E58" i="7"/>
  <c r="J57" i="7"/>
  <c r="I57" i="7"/>
  <c r="H57" i="7"/>
  <c r="G57" i="7"/>
  <c r="E57" i="7"/>
  <c r="J55" i="7"/>
  <c r="I55" i="7"/>
  <c r="H55" i="7"/>
  <c r="G55" i="7"/>
  <c r="E55" i="7"/>
  <c r="J54" i="7"/>
  <c r="I54" i="7"/>
  <c r="H54" i="7"/>
  <c r="G54" i="7"/>
  <c r="E54" i="7"/>
  <c r="J53" i="7"/>
  <c r="I53" i="7"/>
  <c r="H53" i="7"/>
  <c r="G53" i="7"/>
  <c r="F53" i="7" s="1"/>
  <c r="E53" i="7"/>
  <c r="J52" i="7"/>
  <c r="I52" i="7"/>
  <c r="H52" i="7"/>
  <c r="G52" i="7"/>
  <c r="E52" i="7"/>
  <c r="J51" i="7"/>
  <c r="I51" i="7"/>
  <c r="H51" i="7"/>
  <c r="G51" i="7"/>
  <c r="E51" i="7"/>
  <c r="J50" i="7"/>
  <c r="I50" i="7"/>
  <c r="H50" i="7"/>
  <c r="G50" i="7"/>
  <c r="E50" i="7"/>
  <c r="J49" i="7"/>
  <c r="I49" i="7"/>
  <c r="F49" i="7" s="1"/>
  <c r="H49" i="7"/>
  <c r="G49" i="7"/>
  <c r="E49" i="7"/>
  <c r="J48" i="7"/>
  <c r="I48" i="7"/>
  <c r="H48" i="7"/>
  <c r="G48" i="7"/>
  <c r="E48" i="7"/>
  <c r="J47" i="7"/>
  <c r="I47" i="7"/>
  <c r="H47" i="7"/>
  <c r="G47" i="7"/>
  <c r="E47" i="7"/>
  <c r="J46" i="7"/>
  <c r="I46" i="7"/>
  <c r="H46" i="7"/>
  <c r="G46" i="7"/>
  <c r="E46" i="7"/>
  <c r="J45" i="7"/>
  <c r="I45" i="7"/>
  <c r="H45" i="7"/>
  <c r="G45" i="7"/>
  <c r="F45" i="7" s="1"/>
  <c r="E45" i="7"/>
  <c r="J44" i="7"/>
  <c r="I44" i="7"/>
  <c r="H44" i="7"/>
  <c r="G44" i="7"/>
  <c r="E44" i="7"/>
  <c r="J43" i="7"/>
  <c r="I43" i="7"/>
  <c r="H43" i="7"/>
  <c r="G43" i="7"/>
  <c r="E43" i="7"/>
  <c r="J42" i="7"/>
  <c r="I42" i="7"/>
  <c r="H42" i="7"/>
  <c r="G42" i="7"/>
  <c r="E42" i="7"/>
  <c r="J41" i="7"/>
  <c r="I41" i="7"/>
  <c r="F41" i="7" s="1"/>
  <c r="H41" i="7"/>
  <c r="G41" i="7"/>
  <c r="E41" i="7"/>
  <c r="J40" i="7"/>
  <c r="I40" i="7"/>
  <c r="H40" i="7"/>
  <c r="G40" i="7"/>
  <c r="E40" i="7"/>
  <c r="J37" i="7"/>
  <c r="I37" i="7"/>
  <c r="H37" i="7"/>
  <c r="G37" i="7"/>
  <c r="E37" i="7"/>
  <c r="J36" i="7"/>
  <c r="I36" i="7"/>
  <c r="H36" i="7"/>
  <c r="G36" i="7"/>
  <c r="E36" i="7"/>
  <c r="J33" i="7"/>
  <c r="I33" i="7"/>
  <c r="H33" i="7"/>
  <c r="G33" i="7"/>
  <c r="E33" i="7"/>
  <c r="J32" i="7"/>
  <c r="I32" i="7"/>
  <c r="H32" i="7"/>
  <c r="G32" i="7"/>
  <c r="E32" i="7"/>
  <c r="J31" i="7"/>
  <c r="I31" i="7"/>
  <c r="H31" i="7"/>
  <c r="G31" i="7"/>
  <c r="E31" i="7"/>
  <c r="J30" i="7"/>
  <c r="I30" i="7"/>
  <c r="H30" i="7"/>
  <c r="G30" i="7"/>
  <c r="E30" i="7"/>
  <c r="J29" i="7"/>
  <c r="I29" i="7"/>
  <c r="H29" i="7"/>
  <c r="G29" i="7"/>
  <c r="E29" i="7"/>
  <c r="J28" i="7"/>
  <c r="I28" i="7"/>
  <c r="H28" i="7"/>
  <c r="G28" i="7"/>
  <c r="E28" i="7"/>
  <c r="J27" i="7"/>
  <c r="I27" i="7"/>
  <c r="H27" i="7"/>
  <c r="G27" i="7"/>
  <c r="E27" i="7"/>
  <c r="J26" i="7"/>
  <c r="I26" i="7"/>
  <c r="H26" i="7"/>
  <c r="G26" i="7"/>
  <c r="E26" i="7"/>
  <c r="J23" i="7"/>
  <c r="I23" i="7"/>
  <c r="H23" i="7"/>
  <c r="G23" i="7"/>
  <c r="F23" i="7" s="1"/>
  <c r="E23" i="7"/>
  <c r="F15" i="7"/>
  <c r="E15" i="7"/>
  <c r="F13" i="7"/>
  <c r="E13" i="7"/>
  <c r="I11" i="7"/>
  <c r="H11" i="7"/>
  <c r="F11" i="7"/>
  <c r="B13" i="7"/>
  <c r="B11" i="7"/>
  <c r="I114" i="6"/>
  <c r="E114" i="6"/>
  <c r="E110" i="6"/>
  <c r="J107" i="6"/>
  <c r="H107" i="6"/>
  <c r="G107" i="6"/>
  <c r="B107" i="6"/>
  <c r="J96" i="6"/>
  <c r="F96" i="6" s="1"/>
  <c r="I96" i="6"/>
  <c r="H96" i="6"/>
  <c r="G96" i="6"/>
  <c r="E96" i="6"/>
  <c r="J95" i="6"/>
  <c r="I95" i="6"/>
  <c r="H95" i="6"/>
  <c r="G95" i="6"/>
  <c r="E95" i="6"/>
  <c r="J94" i="6"/>
  <c r="I94" i="6"/>
  <c r="H94" i="6"/>
  <c r="G94" i="6"/>
  <c r="E94" i="6"/>
  <c r="J93" i="6"/>
  <c r="I93" i="6"/>
  <c r="F93" i="6" s="1"/>
  <c r="H93" i="6"/>
  <c r="G93" i="6"/>
  <c r="E93" i="6"/>
  <c r="J92" i="6"/>
  <c r="I92" i="6"/>
  <c r="H92" i="6"/>
  <c r="G92" i="6"/>
  <c r="E92" i="6"/>
  <c r="J91" i="6"/>
  <c r="I91" i="6"/>
  <c r="H91" i="6"/>
  <c r="G91" i="6"/>
  <c r="E91" i="6"/>
  <c r="J90" i="6"/>
  <c r="I90" i="6"/>
  <c r="H90" i="6"/>
  <c r="F90" i="6" s="1"/>
  <c r="G90" i="6"/>
  <c r="E90" i="6"/>
  <c r="J89" i="6"/>
  <c r="I89" i="6"/>
  <c r="H89" i="6"/>
  <c r="G89" i="6"/>
  <c r="E89" i="6"/>
  <c r="J88" i="6"/>
  <c r="I88" i="6"/>
  <c r="H88" i="6"/>
  <c r="G88" i="6"/>
  <c r="E88" i="6"/>
  <c r="J87" i="6"/>
  <c r="I87" i="6"/>
  <c r="H87" i="6"/>
  <c r="G87" i="6"/>
  <c r="F87" i="6" s="1"/>
  <c r="E87" i="6"/>
  <c r="J85" i="6"/>
  <c r="I85" i="6"/>
  <c r="H85" i="6"/>
  <c r="G85" i="6"/>
  <c r="E85" i="6"/>
  <c r="J84" i="6"/>
  <c r="I84" i="6"/>
  <c r="H84" i="6"/>
  <c r="G84" i="6"/>
  <c r="E84" i="6"/>
  <c r="J83" i="6"/>
  <c r="I83" i="6"/>
  <c r="H83" i="6"/>
  <c r="G83" i="6"/>
  <c r="E83" i="6"/>
  <c r="J82" i="6"/>
  <c r="I82" i="6"/>
  <c r="H82" i="6"/>
  <c r="G82" i="6"/>
  <c r="E82" i="6"/>
  <c r="J80" i="6"/>
  <c r="I80" i="6"/>
  <c r="H80" i="6"/>
  <c r="G80" i="6"/>
  <c r="E80" i="6"/>
  <c r="J79" i="6"/>
  <c r="I79" i="6"/>
  <c r="H79" i="6"/>
  <c r="G79" i="6"/>
  <c r="F79" i="6" s="1"/>
  <c r="E79" i="6"/>
  <c r="J78" i="6"/>
  <c r="I78" i="6"/>
  <c r="H78" i="6"/>
  <c r="G78" i="6"/>
  <c r="E78" i="6"/>
  <c r="J76" i="6"/>
  <c r="I76" i="6"/>
  <c r="H76" i="6"/>
  <c r="G76" i="6"/>
  <c r="E76" i="6"/>
  <c r="J75" i="6"/>
  <c r="I75" i="6"/>
  <c r="H75" i="6"/>
  <c r="G75" i="6"/>
  <c r="E75" i="6"/>
  <c r="J74" i="6"/>
  <c r="I74" i="6"/>
  <c r="H74" i="6"/>
  <c r="G74" i="6"/>
  <c r="E74" i="6"/>
  <c r="J73" i="6"/>
  <c r="I73" i="6"/>
  <c r="H73" i="6"/>
  <c r="G73" i="6"/>
  <c r="E73" i="6"/>
  <c r="J72" i="6"/>
  <c r="I72" i="6"/>
  <c r="H72" i="6"/>
  <c r="G72" i="6"/>
  <c r="E72" i="6"/>
  <c r="J71" i="6"/>
  <c r="I71" i="6"/>
  <c r="H71" i="6"/>
  <c r="G71" i="6"/>
  <c r="E71" i="6"/>
  <c r="J70" i="6"/>
  <c r="I70" i="6"/>
  <c r="H70" i="6"/>
  <c r="G70" i="6"/>
  <c r="E70" i="6"/>
  <c r="J69" i="6"/>
  <c r="I69" i="6"/>
  <c r="H69" i="6"/>
  <c r="G69" i="6"/>
  <c r="E69" i="6"/>
  <c r="J63" i="6"/>
  <c r="I63" i="6"/>
  <c r="H63" i="6"/>
  <c r="G63" i="6"/>
  <c r="E63" i="6"/>
  <c r="J62" i="6"/>
  <c r="I62" i="6"/>
  <c r="H62" i="6"/>
  <c r="G62" i="6"/>
  <c r="E62" i="6"/>
  <c r="J60" i="6"/>
  <c r="I60" i="6"/>
  <c r="F60" i="6" s="1"/>
  <c r="H60" i="6"/>
  <c r="G60" i="6"/>
  <c r="E60" i="6"/>
  <c r="J59" i="6"/>
  <c r="I59" i="6"/>
  <c r="H59" i="6"/>
  <c r="G59" i="6"/>
  <c r="E59" i="6"/>
  <c r="J58" i="6"/>
  <c r="I58" i="6"/>
  <c r="H58" i="6"/>
  <c r="G58" i="6"/>
  <c r="E58" i="6"/>
  <c r="J57" i="6"/>
  <c r="I57" i="6"/>
  <c r="H57" i="6"/>
  <c r="G57" i="6"/>
  <c r="E57" i="6"/>
  <c r="J55" i="6"/>
  <c r="I55" i="6"/>
  <c r="H55" i="6"/>
  <c r="G55" i="6"/>
  <c r="E55" i="6"/>
  <c r="J54" i="6"/>
  <c r="F54" i="6" s="1"/>
  <c r="I54" i="6"/>
  <c r="H54" i="6"/>
  <c r="G54" i="6"/>
  <c r="E54" i="6"/>
  <c r="J53" i="6"/>
  <c r="I53" i="6"/>
  <c r="H53" i="6"/>
  <c r="G53" i="6"/>
  <c r="F53" i="6" s="1"/>
  <c r="E53" i="6"/>
  <c r="J52" i="6"/>
  <c r="I52" i="6"/>
  <c r="H52" i="6"/>
  <c r="G52" i="6"/>
  <c r="E52" i="6"/>
  <c r="J51" i="6"/>
  <c r="I51" i="6"/>
  <c r="H51" i="6"/>
  <c r="G51" i="6"/>
  <c r="E51" i="6"/>
  <c r="J50" i="6"/>
  <c r="I50" i="6"/>
  <c r="H50" i="6"/>
  <c r="G50" i="6"/>
  <c r="E50" i="6"/>
  <c r="J49" i="6"/>
  <c r="I49" i="6"/>
  <c r="H49" i="6"/>
  <c r="G49" i="6"/>
  <c r="E49" i="6"/>
  <c r="J48" i="6"/>
  <c r="I48" i="6"/>
  <c r="H48" i="6"/>
  <c r="G48" i="6"/>
  <c r="E48" i="6"/>
  <c r="J47" i="6"/>
  <c r="I47" i="6"/>
  <c r="H47" i="6"/>
  <c r="G47" i="6"/>
  <c r="E47" i="6"/>
  <c r="J46" i="6"/>
  <c r="I46" i="6"/>
  <c r="H46" i="6"/>
  <c r="G46" i="6"/>
  <c r="E46" i="6"/>
  <c r="J45" i="6"/>
  <c r="I45" i="6"/>
  <c r="H45" i="6"/>
  <c r="G45" i="6"/>
  <c r="F45" i="6" s="1"/>
  <c r="E45" i="6"/>
  <c r="J44" i="6"/>
  <c r="I44" i="6"/>
  <c r="H44" i="6"/>
  <c r="G44" i="6"/>
  <c r="E44" i="6"/>
  <c r="J43" i="6"/>
  <c r="I43" i="6"/>
  <c r="H43" i="6"/>
  <c r="G43" i="6"/>
  <c r="E43" i="6"/>
  <c r="J42" i="6"/>
  <c r="I42" i="6"/>
  <c r="H42" i="6"/>
  <c r="G42" i="6"/>
  <c r="E42" i="6"/>
  <c r="J41" i="6"/>
  <c r="I41" i="6"/>
  <c r="H41" i="6"/>
  <c r="G41" i="6"/>
  <c r="E41" i="6"/>
  <c r="J40" i="6"/>
  <c r="I40" i="6"/>
  <c r="H40" i="6"/>
  <c r="G40" i="6"/>
  <c r="E40" i="6"/>
  <c r="J37" i="6"/>
  <c r="I37" i="6"/>
  <c r="H37" i="6"/>
  <c r="G37" i="6"/>
  <c r="E37" i="6"/>
  <c r="J36" i="6"/>
  <c r="F36" i="6" s="1"/>
  <c r="I36" i="6"/>
  <c r="H36" i="6"/>
  <c r="G36" i="6"/>
  <c r="E36" i="6"/>
  <c r="J33" i="6"/>
  <c r="I33" i="6"/>
  <c r="H33" i="6"/>
  <c r="G33" i="6"/>
  <c r="F33" i="6" s="1"/>
  <c r="E33" i="6"/>
  <c r="J32" i="6"/>
  <c r="I32" i="6"/>
  <c r="H32" i="6"/>
  <c r="G32" i="6"/>
  <c r="E32" i="6"/>
  <c r="J31" i="6"/>
  <c r="I31" i="6"/>
  <c r="I25" i="6" s="1"/>
  <c r="H31" i="6"/>
  <c r="G31" i="6"/>
  <c r="E31" i="6"/>
  <c r="J30" i="6"/>
  <c r="I30" i="6"/>
  <c r="H30" i="6"/>
  <c r="G30" i="6"/>
  <c r="E30" i="6"/>
  <c r="J29" i="6"/>
  <c r="I29" i="6"/>
  <c r="H29" i="6"/>
  <c r="G29" i="6"/>
  <c r="E29" i="6"/>
  <c r="J28" i="6"/>
  <c r="I28" i="6"/>
  <c r="H28" i="6"/>
  <c r="G28" i="6"/>
  <c r="E28" i="6"/>
  <c r="J27" i="6"/>
  <c r="I27" i="6"/>
  <c r="H27" i="6"/>
  <c r="G27" i="6"/>
  <c r="E27" i="6"/>
  <c r="J26" i="6"/>
  <c r="F26" i="6" s="1"/>
  <c r="I26" i="6"/>
  <c r="H26" i="6"/>
  <c r="G26" i="6"/>
  <c r="E26" i="6"/>
  <c r="J23" i="6"/>
  <c r="I23" i="6"/>
  <c r="H23" i="6"/>
  <c r="G23" i="6"/>
  <c r="E23" i="6"/>
  <c r="F15" i="6"/>
  <c r="E15" i="6"/>
  <c r="F13" i="6"/>
  <c r="E13" i="6"/>
  <c r="I11" i="6"/>
  <c r="H11" i="6"/>
  <c r="F11" i="6"/>
  <c r="B13" i="6"/>
  <c r="B11" i="6"/>
  <c r="H86" i="10"/>
  <c r="F73" i="10"/>
  <c r="F55" i="10"/>
  <c r="F89" i="9"/>
  <c r="I86" i="9"/>
  <c r="F74" i="9"/>
  <c r="F62" i="9"/>
  <c r="F60" i="9"/>
  <c r="J56" i="9"/>
  <c r="F51" i="9"/>
  <c r="I39" i="9"/>
  <c r="J39" i="9"/>
  <c r="J38" i="9" s="1"/>
  <c r="F36" i="9"/>
  <c r="E86" i="8"/>
  <c r="F79" i="8"/>
  <c r="J39" i="8"/>
  <c r="B8" i="8"/>
  <c r="E86" i="7"/>
  <c r="J39" i="7"/>
  <c r="G39" i="7"/>
  <c r="H56" i="6"/>
  <c r="F49" i="6"/>
  <c r="F41" i="6"/>
  <c r="F94" i="10"/>
  <c r="E86" i="10"/>
  <c r="F82" i="10"/>
  <c r="F81" i="10"/>
  <c r="F67" i="10"/>
  <c r="F61" i="10"/>
  <c r="I56" i="10"/>
  <c r="F52" i="10"/>
  <c r="F49" i="10"/>
  <c r="F44" i="10"/>
  <c r="I39" i="10"/>
  <c r="F41" i="10"/>
  <c r="F35" i="10"/>
  <c r="F34" i="10"/>
  <c r="F29" i="10"/>
  <c r="F24" i="10"/>
  <c r="B8" i="10"/>
  <c r="F93" i="9"/>
  <c r="H86" i="9"/>
  <c r="F84" i="9"/>
  <c r="F81" i="9"/>
  <c r="F67" i="9"/>
  <c r="F61" i="9"/>
  <c r="F52" i="9"/>
  <c r="F35" i="9"/>
  <c r="F34" i="9"/>
  <c r="F24" i="9"/>
  <c r="B8" i="9"/>
  <c r="I86" i="8"/>
  <c r="F85" i="8"/>
  <c r="F81" i="8"/>
  <c r="F67" i="8"/>
  <c r="F61" i="8"/>
  <c r="F35" i="8"/>
  <c r="F34" i="8"/>
  <c r="F24" i="8"/>
  <c r="F89" i="7"/>
  <c r="J86" i="7"/>
  <c r="I86" i="7"/>
  <c r="F81" i="7"/>
  <c r="F70" i="7"/>
  <c r="F67" i="7"/>
  <c r="F61" i="7"/>
  <c r="F37" i="7"/>
  <c r="F35" i="7"/>
  <c r="F34" i="7"/>
  <c r="F24" i="7"/>
  <c r="B8" i="7"/>
  <c r="F81" i="6"/>
  <c r="F67" i="6"/>
  <c r="F61" i="6"/>
  <c r="I56" i="6"/>
  <c r="F35" i="6"/>
  <c r="F34" i="6"/>
  <c r="F24" i="6"/>
  <c r="B8" i="6"/>
  <c r="E38" i="10" l="1"/>
  <c r="F53" i="10"/>
  <c r="F57" i="10"/>
  <c r="F63" i="10"/>
  <c r="H68" i="10"/>
  <c r="E68" i="10"/>
  <c r="F76" i="10"/>
  <c r="F80" i="10"/>
  <c r="F90" i="10"/>
  <c r="F95" i="10"/>
  <c r="E56" i="6"/>
  <c r="G56" i="6"/>
  <c r="F75" i="6"/>
  <c r="J86" i="6"/>
  <c r="I68" i="8"/>
  <c r="F93" i="8"/>
  <c r="F31" i="6"/>
  <c r="G38" i="7"/>
  <c r="F36" i="7"/>
  <c r="F78" i="7"/>
  <c r="F90" i="7"/>
  <c r="F88" i="6"/>
  <c r="F70" i="8"/>
  <c r="F30" i="7"/>
  <c r="F42" i="7"/>
  <c r="I56" i="7"/>
  <c r="E68" i="7"/>
  <c r="E66" i="7" s="1"/>
  <c r="I68" i="7"/>
  <c r="E77" i="7"/>
  <c r="I77" i="7"/>
  <c r="G77" i="7"/>
  <c r="F92" i="7"/>
  <c r="F27" i="6"/>
  <c r="F30" i="6"/>
  <c r="F37" i="6"/>
  <c r="J39" i="6"/>
  <c r="J38" i="6" s="1"/>
  <c r="F50" i="6"/>
  <c r="E68" i="6"/>
  <c r="J68" i="6"/>
  <c r="E77" i="6"/>
  <c r="G77" i="6"/>
  <c r="F94" i="6"/>
  <c r="F23" i="8"/>
  <c r="F26" i="8"/>
  <c r="F33" i="8"/>
  <c r="F36" i="8"/>
  <c r="H39" i="8"/>
  <c r="H38" i="8" s="1"/>
  <c r="F45" i="8"/>
  <c r="F53" i="8"/>
  <c r="F54" i="8"/>
  <c r="H56" i="8"/>
  <c r="F60" i="8"/>
  <c r="F63" i="8"/>
  <c r="F69" i="8"/>
  <c r="E68" i="8"/>
  <c r="F78" i="8"/>
  <c r="F77" i="8" s="1"/>
  <c r="E77" i="8"/>
  <c r="F87" i="8"/>
  <c r="F88" i="8"/>
  <c r="F90" i="8"/>
  <c r="F57" i="6"/>
  <c r="F26" i="7"/>
  <c r="F57" i="7"/>
  <c r="F57" i="9"/>
  <c r="E39" i="7"/>
  <c r="F46" i="7"/>
  <c r="F28" i="9"/>
  <c r="G25" i="9"/>
  <c r="G22" i="9" s="1"/>
  <c r="F40" i="9"/>
  <c r="F45" i="9"/>
  <c r="F48" i="9"/>
  <c r="F53" i="9"/>
  <c r="F63" i="9"/>
  <c r="F71" i="9"/>
  <c r="E68" i="9"/>
  <c r="F76" i="9"/>
  <c r="F87" i="9"/>
  <c r="F90" i="9"/>
  <c r="F95" i="9"/>
  <c r="F40" i="10"/>
  <c r="I38" i="10"/>
  <c r="J38" i="10"/>
  <c r="F33" i="9"/>
  <c r="I38" i="9"/>
  <c r="F40" i="8"/>
  <c r="F39" i="8" s="1"/>
  <c r="J38" i="8"/>
  <c r="F57" i="8"/>
  <c r="J38" i="7"/>
  <c r="F82" i="6"/>
  <c r="G39" i="6"/>
  <c r="G38" i="6" s="1"/>
  <c r="I22" i="6"/>
  <c r="F74" i="6"/>
  <c r="I25" i="10"/>
  <c r="I22" i="10" s="1"/>
  <c r="F44" i="6"/>
  <c r="F47" i="6"/>
  <c r="F58" i="6"/>
  <c r="F62" i="6"/>
  <c r="F73" i="6"/>
  <c r="F76" i="6"/>
  <c r="F80" i="6"/>
  <c r="F84" i="6"/>
  <c r="F91" i="6"/>
  <c r="I25" i="7"/>
  <c r="I22" i="7" s="1"/>
  <c r="F31" i="7"/>
  <c r="F43" i="7"/>
  <c r="F48" i="7"/>
  <c r="F51" i="7"/>
  <c r="F54" i="7"/>
  <c r="F58" i="7"/>
  <c r="F62" i="7"/>
  <c r="F73" i="7"/>
  <c r="F80" i="7"/>
  <c r="F84" i="7"/>
  <c r="F88" i="7"/>
  <c r="F32" i="8"/>
  <c r="I39" i="8"/>
  <c r="I38" i="8" s="1"/>
  <c r="E39" i="8"/>
  <c r="E38" i="8" s="1"/>
  <c r="F51" i="8"/>
  <c r="J56" i="8"/>
  <c r="F72" i="8"/>
  <c r="F75" i="8"/>
  <c r="F83" i="8"/>
  <c r="F23" i="9"/>
  <c r="H25" i="9"/>
  <c r="H22" i="9" s="1"/>
  <c r="F41" i="9"/>
  <c r="F54" i="9"/>
  <c r="F58" i="9"/>
  <c r="H68" i="9"/>
  <c r="F78" i="9"/>
  <c r="F96" i="9"/>
  <c r="F31" i="10"/>
  <c r="J25" i="10"/>
  <c r="J22" i="10" s="1"/>
  <c r="J64" i="10" s="1"/>
  <c r="H38" i="10"/>
  <c r="F47" i="10"/>
  <c r="F50" i="10"/>
  <c r="F58" i="10"/>
  <c r="F62" i="10"/>
  <c r="I68" i="10"/>
  <c r="F71" i="10"/>
  <c r="F74" i="10"/>
  <c r="H77" i="10"/>
  <c r="H66" i="10" s="1"/>
  <c r="J86" i="10"/>
  <c r="E86" i="6"/>
  <c r="H25" i="7"/>
  <c r="H22" i="7" s="1"/>
  <c r="F42" i="6"/>
  <c r="F71" i="6"/>
  <c r="G38" i="9"/>
  <c r="F29" i="6"/>
  <c r="F32" i="6"/>
  <c r="F52" i="6"/>
  <c r="F55" i="6"/>
  <c r="J56" i="6"/>
  <c r="J77" i="6"/>
  <c r="F28" i="7"/>
  <c r="F33" i="7"/>
  <c r="E38" i="7"/>
  <c r="H39" i="7"/>
  <c r="H38" i="7" s="1"/>
  <c r="F60" i="7"/>
  <c r="H68" i="7"/>
  <c r="I25" i="8"/>
  <c r="I22" i="8" s="1"/>
  <c r="I64" i="8" s="1"/>
  <c r="F47" i="8"/>
  <c r="F58" i="8"/>
  <c r="H68" i="8"/>
  <c r="H86" i="8"/>
  <c r="F31" i="9"/>
  <c r="H39" i="9"/>
  <c r="H38" i="9" s="1"/>
  <c r="F50" i="9"/>
  <c r="I56" i="9"/>
  <c r="J68" i="9"/>
  <c r="I77" i="9"/>
  <c r="I66" i="9" s="1"/>
  <c r="F80" i="9"/>
  <c r="J86" i="9"/>
  <c r="F27" i="10"/>
  <c r="J77" i="10"/>
  <c r="F84" i="10"/>
  <c r="F85" i="10"/>
  <c r="F88" i="10"/>
  <c r="F89" i="10"/>
  <c r="F91" i="10"/>
  <c r="G68" i="8"/>
  <c r="E39" i="9"/>
  <c r="E38" i="9" s="1"/>
  <c r="E56" i="10"/>
  <c r="F44" i="7"/>
  <c r="F72" i="7"/>
  <c r="F83" i="7"/>
  <c r="F87" i="7"/>
  <c r="F93" i="7"/>
  <c r="J25" i="8"/>
  <c r="J22" i="8" s="1"/>
  <c r="F31" i="8"/>
  <c r="F50" i="8"/>
  <c r="E56" i="8"/>
  <c r="F62" i="8"/>
  <c r="F56" i="8" s="1"/>
  <c r="F71" i="8"/>
  <c r="F74" i="8"/>
  <c r="G56" i="9"/>
  <c r="G64" i="9" s="1"/>
  <c r="J77" i="9"/>
  <c r="E25" i="10"/>
  <c r="E22" i="10" s="1"/>
  <c r="E64" i="10" s="1"/>
  <c r="G56" i="10"/>
  <c r="F70" i="10"/>
  <c r="J68" i="7"/>
  <c r="H25" i="8"/>
  <c r="H22" i="8" s="1"/>
  <c r="H77" i="9"/>
  <c r="F40" i="6"/>
  <c r="F43" i="6"/>
  <c r="F70" i="6"/>
  <c r="F27" i="7"/>
  <c r="I39" i="7"/>
  <c r="I38" i="7" s="1"/>
  <c r="F47" i="7"/>
  <c r="F46" i="6"/>
  <c r="F59" i="6"/>
  <c r="F63" i="6"/>
  <c r="G68" i="6"/>
  <c r="F72" i="6"/>
  <c r="F83" i="6"/>
  <c r="I86" i="6"/>
  <c r="F89" i="6"/>
  <c r="F92" i="6"/>
  <c r="E25" i="7"/>
  <c r="E22" i="7" s="1"/>
  <c r="H56" i="7"/>
  <c r="G68" i="7"/>
  <c r="H86" i="7"/>
  <c r="F28" i="8"/>
  <c r="F43" i="8"/>
  <c r="J68" i="8"/>
  <c r="I77" i="8"/>
  <c r="F80" i="8"/>
  <c r="J86" i="8"/>
  <c r="F92" i="8"/>
  <c r="F96" i="8"/>
  <c r="F27" i="9"/>
  <c r="F46" i="9"/>
  <c r="H56" i="9"/>
  <c r="F70" i="9"/>
  <c r="E77" i="9"/>
  <c r="E66" i="9" s="1"/>
  <c r="F88" i="9"/>
  <c r="F86" i="9" s="1"/>
  <c r="F92" i="9"/>
  <c r="F42" i="10"/>
  <c r="H56" i="10"/>
  <c r="F79" i="10"/>
  <c r="F96" i="10"/>
  <c r="F78" i="6"/>
  <c r="F32" i="7"/>
  <c r="J25" i="7"/>
  <c r="J22" i="7" s="1"/>
  <c r="E56" i="7"/>
  <c r="F71" i="7"/>
  <c r="I25" i="9"/>
  <c r="I22" i="9" s="1"/>
  <c r="E56" i="9"/>
  <c r="I77" i="10"/>
  <c r="I66" i="10" s="1"/>
  <c r="F86" i="6"/>
  <c r="F50" i="7"/>
  <c r="J56" i="7"/>
  <c r="F23" i="6"/>
  <c r="E25" i="6"/>
  <c r="E22" i="6" s="1"/>
  <c r="F28" i="6"/>
  <c r="J25" i="6"/>
  <c r="J22" i="6" s="1"/>
  <c r="J64" i="6" s="1"/>
  <c r="I39" i="6"/>
  <c r="I38" i="6" s="1"/>
  <c r="I64" i="6" s="1"/>
  <c r="E39" i="6"/>
  <c r="E38" i="6" s="1"/>
  <c r="F48" i="6"/>
  <c r="F51" i="6"/>
  <c r="F85" i="6"/>
  <c r="F95" i="6"/>
  <c r="F29" i="7"/>
  <c r="F52" i="7"/>
  <c r="F55" i="7"/>
  <c r="F59" i="7"/>
  <c r="F63" i="7"/>
  <c r="F74" i="7"/>
  <c r="F75" i="7"/>
  <c r="F79" i="7"/>
  <c r="F85" i="7"/>
  <c r="F96" i="7"/>
  <c r="F27" i="8"/>
  <c r="F46" i="8"/>
  <c r="G56" i="8"/>
  <c r="F76" i="8"/>
  <c r="J77" i="8"/>
  <c r="F84" i="8"/>
  <c r="F95" i="8"/>
  <c r="E25" i="9"/>
  <c r="E22" i="9" s="1"/>
  <c r="E64" i="9" s="1"/>
  <c r="J25" i="9"/>
  <c r="J22" i="9" s="1"/>
  <c r="J64" i="9" s="1"/>
  <c r="F43" i="9"/>
  <c r="F55" i="9"/>
  <c r="F59" i="9"/>
  <c r="F79" i="9"/>
  <c r="F91" i="9"/>
  <c r="F32" i="10"/>
  <c r="F51" i="10"/>
  <c r="F59" i="10"/>
  <c r="F60" i="10"/>
  <c r="F69" i="10"/>
  <c r="F72" i="10"/>
  <c r="F75" i="10"/>
  <c r="F83" i="10"/>
  <c r="F87" i="10"/>
  <c r="F26" i="9"/>
  <c r="F25" i="9" s="1"/>
  <c r="F42" i="9"/>
  <c r="F39" i="9" s="1"/>
  <c r="F69" i="9"/>
  <c r="F72" i="9"/>
  <c r="F75" i="9"/>
  <c r="F83" i="9"/>
  <c r="F23" i="10"/>
  <c r="H25" i="10"/>
  <c r="H22" i="10" s="1"/>
  <c r="F54" i="10"/>
  <c r="G68" i="10"/>
  <c r="J66" i="10"/>
  <c r="E66" i="10"/>
  <c r="G77" i="10"/>
  <c r="G86" i="10"/>
  <c r="G25" i="10"/>
  <c r="G22" i="10" s="1"/>
  <c r="G39" i="10"/>
  <c r="G38" i="10" s="1"/>
  <c r="I64" i="9"/>
  <c r="G77" i="9"/>
  <c r="G86" i="9"/>
  <c r="E22" i="8"/>
  <c r="F86" i="8"/>
  <c r="G77" i="8"/>
  <c r="H77" i="8"/>
  <c r="G86" i="8"/>
  <c r="G25" i="8"/>
  <c r="G22" i="8" s="1"/>
  <c r="G39" i="8"/>
  <c r="G38" i="8" s="1"/>
  <c r="F86" i="7"/>
  <c r="F69" i="7"/>
  <c r="H77" i="7"/>
  <c r="G86" i="7"/>
  <c r="F40" i="7"/>
  <c r="F39" i="7" s="1"/>
  <c r="G25" i="7"/>
  <c r="G22" i="7" s="1"/>
  <c r="G56" i="7"/>
  <c r="J77" i="7"/>
  <c r="F69" i="6"/>
  <c r="H77" i="6"/>
  <c r="G86" i="6"/>
  <c r="I77" i="6"/>
  <c r="H86" i="6"/>
  <c r="G25" i="6"/>
  <c r="G22" i="6" s="1"/>
  <c r="H68" i="6"/>
  <c r="H25" i="6"/>
  <c r="H22" i="6" s="1"/>
  <c r="I68" i="6"/>
  <c r="H39" i="6"/>
  <c r="H38" i="6" s="1"/>
  <c r="G66" i="8" l="1"/>
  <c r="F56" i="7"/>
  <c r="J64" i="8"/>
  <c r="I66" i="8"/>
  <c r="H64" i="8"/>
  <c r="E66" i="8"/>
  <c r="F56" i="10"/>
  <c r="F39" i="10"/>
  <c r="F38" i="10" s="1"/>
  <c r="F68" i="8"/>
  <c r="F66" i="8" s="1"/>
  <c r="F25" i="8"/>
  <c r="F22" i="8" s="1"/>
  <c r="J66" i="6"/>
  <c r="J65" i="6" s="1"/>
  <c r="E66" i="6"/>
  <c r="F56" i="6"/>
  <c r="J66" i="8"/>
  <c r="J65" i="8" s="1"/>
  <c r="J66" i="9"/>
  <c r="J65" i="9" s="1"/>
  <c r="G66" i="10"/>
  <c r="F77" i="10"/>
  <c r="E64" i="6"/>
  <c r="E105" i="6" s="1"/>
  <c r="F56" i="9"/>
  <c r="G66" i="6"/>
  <c r="H64" i="7"/>
  <c r="F25" i="6"/>
  <c r="I64" i="10"/>
  <c r="I65" i="10" s="1"/>
  <c r="I66" i="7"/>
  <c r="H64" i="10"/>
  <c r="F68" i="10"/>
  <c r="F25" i="10"/>
  <c r="F22" i="10" s="1"/>
  <c r="F86" i="10"/>
  <c r="H64" i="9"/>
  <c r="J105" i="9"/>
  <c r="F77" i="9"/>
  <c r="F22" i="9"/>
  <c r="H66" i="8"/>
  <c r="H105" i="8" s="1"/>
  <c r="G66" i="7"/>
  <c r="F77" i="7"/>
  <c r="J64" i="7"/>
  <c r="F25" i="7"/>
  <c r="F22" i="7" s="1"/>
  <c r="H66" i="7"/>
  <c r="F38" i="7"/>
  <c r="F22" i="6"/>
  <c r="F39" i="6"/>
  <c r="F38" i="6" s="1"/>
  <c r="G64" i="6"/>
  <c r="E105" i="9"/>
  <c r="E65" i="9"/>
  <c r="F38" i="8"/>
  <c r="F64" i="8" s="1"/>
  <c r="G66" i="9"/>
  <c r="G105" i="9" s="1"/>
  <c r="F38" i="9"/>
  <c r="H66" i="9"/>
  <c r="F68" i="6"/>
  <c r="E64" i="8"/>
  <c r="E65" i="8" s="1"/>
  <c r="F68" i="9"/>
  <c r="F77" i="6"/>
  <c r="E64" i="7"/>
  <c r="E65" i="7" s="1"/>
  <c r="I64" i="7"/>
  <c r="F68" i="7"/>
  <c r="F66" i="7" s="1"/>
  <c r="H64" i="6"/>
  <c r="H105" i="6" s="1"/>
  <c r="J66" i="7"/>
  <c r="J65" i="10"/>
  <c r="J105" i="10"/>
  <c r="E65" i="10"/>
  <c r="E105" i="10"/>
  <c r="H65" i="10"/>
  <c r="H105" i="10"/>
  <c r="G64" i="10"/>
  <c r="I105" i="9"/>
  <c r="I65" i="9"/>
  <c r="I105" i="8"/>
  <c r="I65" i="8"/>
  <c r="G64" i="8"/>
  <c r="G64" i="7"/>
  <c r="I66" i="6"/>
  <c r="I105" i="6" s="1"/>
  <c r="H66" i="6"/>
  <c r="J105" i="6"/>
  <c r="K25" i="6"/>
  <c r="K22" i="6" s="1"/>
  <c r="L25" i="6"/>
  <c r="L22" i="6" s="1"/>
  <c r="M25" i="6"/>
  <c r="M22" i="6" s="1"/>
  <c r="K38" i="6"/>
  <c r="L38" i="6"/>
  <c r="M38" i="6"/>
  <c r="K56" i="6"/>
  <c r="L56" i="6"/>
  <c r="M56" i="6"/>
  <c r="K69" i="6"/>
  <c r="K68" i="6" s="1"/>
  <c r="L69" i="6"/>
  <c r="L68" i="6" s="1"/>
  <c r="M69" i="6"/>
  <c r="M68" i="6" s="1"/>
  <c r="K70" i="6"/>
  <c r="L70" i="6"/>
  <c r="M70" i="6"/>
  <c r="K71" i="6"/>
  <c r="L71" i="6"/>
  <c r="M71" i="6"/>
  <c r="K72" i="6"/>
  <c r="L72" i="6"/>
  <c r="M72" i="6"/>
  <c r="K73" i="6"/>
  <c r="L73" i="6"/>
  <c r="M73" i="6"/>
  <c r="K74" i="6"/>
  <c r="L74" i="6"/>
  <c r="M74" i="6"/>
  <c r="K75" i="6"/>
  <c r="L75" i="6"/>
  <c r="M75" i="6"/>
  <c r="K76" i="6"/>
  <c r="L76" i="6"/>
  <c r="M76" i="6"/>
  <c r="K77" i="6"/>
  <c r="L77" i="6"/>
  <c r="M77" i="6"/>
  <c r="K86" i="6"/>
  <c r="L86" i="6"/>
  <c r="M86" i="6"/>
  <c r="I105" i="10" l="1"/>
  <c r="F64" i="10"/>
  <c r="F66" i="9"/>
  <c r="G65" i="9"/>
  <c r="J105" i="8"/>
  <c r="E65" i="6"/>
  <c r="G65" i="6"/>
  <c r="F64" i="9"/>
  <c r="F105" i="9" s="1"/>
  <c r="E105" i="8"/>
  <c r="I65" i="6"/>
  <c r="F64" i="6"/>
  <c r="H65" i="6"/>
  <c r="H65" i="7"/>
  <c r="G105" i="6"/>
  <c r="J65" i="7"/>
  <c r="F64" i="7"/>
  <c r="F65" i="7" s="1"/>
  <c r="F66" i="10"/>
  <c r="F105" i="10" s="1"/>
  <c r="H65" i="9"/>
  <c r="H65" i="8"/>
  <c r="H105" i="7"/>
  <c r="I65" i="7"/>
  <c r="I105" i="7"/>
  <c r="M66" i="6"/>
  <c r="E105" i="7"/>
  <c r="M64" i="6"/>
  <c r="M65" i="6" s="1"/>
  <c r="H105" i="9"/>
  <c r="J105" i="7"/>
  <c r="K66" i="6"/>
  <c r="L66" i="6"/>
  <c r="L64" i="6"/>
  <c r="K64" i="6"/>
  <c r="F66" i="6"/>
  <c r="G65" i="10"/>
  <c r="G105" i="10"/>
  <c r="G65" i="8"/>
  <c r="G105" i="8"/>
  <c r="F65" i="8"/>
  <c r="F105" i="8"/>
  <c r="G65" i="7"/>
  <c r="G105" i="7"/>
  <c r="L65" i="6"/>
  <c r="K65" i="6"/>
  <c r="F65" i="6" l="1"/>
  <c r="B65" i="6" s="1"/>
  <c r="F65" i="9"/>
  <c r="B65" i="9" s="1"/>
  <c r="F105" i="6"/>
  <c r="F105" i="7"/>
  <c r="F65" i="10"/>
  <c r="B65" i="8"/>
  <c r="B105" i="8"/>
  <c r="B65" i="7"/>
  <c r="B105" i="7"/>
  <c r="B105" i="6"/>
  <c r="K25" i="7"/>
  <c r="K22" i="7" s="1"/>
  <c r="K64" i="7" s="1"/>
  <c r="L25" i="7"/>
  <c r="L22" i="7" s="1"/>
  <c r="M25" i="7"/>
  <c r="M22" i="7" s="1"/>
  <c r="K38" i="7"/>
  <c r="L38" i="7"/>
  <c r="M38" i="7"/>
  <c r="K56" i="7"/>
  <c r="L56" i="7"/>
  <c r="M56" i="7"/>
  <c r="K69" i="7"/>
  <c r="K68" i="7" s="1"/>
  <c r="L69" i="7"/>
  <c r="L68" i="7" s="1"/>
  <c r="M69" i="7"/>
  <c r="M68" i="7" s="1"/>
  <c r="M66" i="7" s="1"/>
  <c r="K70" i="7"/>
  <c r="L70" i="7"/>
  <c r="M70" i="7"/>
  <c r="K71" i="7"/>
  <c r="L71" i="7"/>
  <c r="M71" i="7"/>
  <c r="K72" i="7"/>
  <c r="L72" i="7"/>
  <c r="M72" i="7"/>
  <c r="K73" i="7"/>
  <c r="L73" i="7"/>
  <c r="M73" i="7"/>
  <c r="K74" i="7"/>
  <c r="L74" i="7"/>
  <c r="M74" i="7"/>
  <c r="K75" i="7"/>
  <c r="L75" i="7"/>
  <c r="M75" i="7"/>
  <c r="K76" i="7"/>
  <c r="L76" i="7"/>
  <c r="M76" i="7"/>
  <c r="K77" i="7"/>
  <c r="L77" i="7"/>
  <c r="M77" i="7"/>
  <c r="K86" i="7"/>
  <c r="L86" i="7"/>
  <c r="M86" i="7"/>
  <c r="B105" i="9" l="1"/>
  <c r="B65" i="10"/>
  <c r="B105" i="10"/>
  <c r="L66" i="7"/>
  <c r="K66" i="7"/>
  <c r="M64" i="7"/>
  <c r="L64" i="7"/>
  <c r="M65" i="7"/>
  <c r="L65" i="7"/>
  <c r="K65" i="7"/>
  <c r="M86" i="10"/>
  <c r="L86" i="10"/>
  <c r="K86" i="10"/>
  <c r="M77" i="10"/>
  <c r="L77" i="10"/>
  <c r="K77" i="10"/>
  <c r="M76" i="10"/>
  <c r="L76" i="10"/>
  <c r="K76" i="10"/>
  <c r="M75" i="10"/>
  <c r="L75" i="10"/>
  <c r="K75" i="10"/>
  <c r="M74" i="10"/>
  <c r="L74" i="10"/>
  <c r="K74" i="10"/>
  <c r="M73" i="10"/>
  <c r="L73" i="10"/>
  <c r="K73" i="10"/>
  <c r="M72" i="10"/>
  <c r="L72" i="10"/>
  <c r="K72" i="10"/>
  <c r="M71" i="10"/>
  <c r="L71" i="10"/>
  <c r="K71" i="10"/>
  <c r="M70" i="10"/>
  <c r="L70" i="10"/>
  <c r="K70" i="10"/>
  <c r="M69" i="10"/>
  <c r="L69" i="10"/>
  <c r="L68" i="10" s="1"/>
  <c r="K69" i="10"/>
  <c r="K68" i="10" s="1"/>
  <c r="M68" i="10"/>
  <c r="M56" i="10"/>
  <c r="L56" i="10"/>
  <c r="K56" i="10"/>
  <c r="M38" i="10"/>
  <c r="L38" i="10"/>
  <c r="K38" i="10"/>
  <c r="M25" i="10"/>
  <c r="L25" i="10"/>
  <c r="L22" i="10" s="1"/>
  <c r="K25" i="10"/>
  <c r="K22" i="10" s="1"/>
  <c r="K64" i="10" s="1"/>
  <c r="M22" i="10"/>
  <c r="M64" i="10" s="1"/>
  <c r="M86" i="9"/>
  <c r="L86" i="9"/>
  <c r="K86" i="9"/>
  <c r="M77" i="9"/>
  <c r="L77" i="9"/>
  <c r="K77" i="9"/>
  <c r="M76" i="9"/>
  <c r="L76" i="9"/>
  <c r="K76" i="9"/>
  <c r="M75" i="9"/>
  <c r="L75" i="9"/>
  <c r="K75" i="9"/>
  <c r="M74" i="9"/>
  <c r="L74" i="9"/>
  <c r="K74" i="9"/>
  <c r="M73" i="9"/>
  <c r="L73" i="9"/>
  <c r="K73" i="9"/>
  <c r="M72" i="9"/>
  <c r="L72" i="9"/>
  <c r="K72" i="9"/>
  <c r="M71" i="9"/>
  <c r="L71" i="9"/>
  <c r="K71" i="9"/>
  <c r="M70" i="9"/>
  <c r="L70" i="9"/>
  <c r="K70" i="9"/>
  <c r="M69" i="9"/>
  <c r="L69" i="9"/>
  <c r="L68" i="9" s="1"/>
  <c r="K69" i="9"/>
  <c r="K68" i="9" s="1"/>
  <c r="M68" i="9"/>
  <c r="M56" i="9"/>
  <c r="L56" i="9"/>
  <c r="K56" i="9"/>
  <c r="M38" i="9"/>
  <c r="L38" i="9"/>
  <c r="K38" i="9"/>
  <c r="M25" i="9"/>
  <c r="M22" i="9" s="1"/>
  <c r="L25" i="9"/>
  <c r="K25" i="9"/>
  <c r="K22" i="9" s="1"/>
  <c r="L22" i="9"/>
  <c r="M86" i="8"/>
  <c r="L86" i="8"/>
  <c r="K86" i="8"/>
  <c r="M77" i="8"/>
  <c r="L77" i="8"/>
  <c r="K77" i="8"/>
  <c r="M76" i="8"/>
  <c r="L76" i="8"/>
  <c r="K76" i="8"/>
  <c r="M75" i="8"/>
  <c r="L75" i="8"/>
  <c r="K75" i="8"/>
  <c r="M74" i="8"/>
  <c r="L74" i="8"/>
  <c r="K74" i="8"/>
  <c r="M73" i="8"/>
  <c r="L73" i="8"/>
  <c r="K73" i="8"/>
  <c r="M72" i="8"/>
  <c r="L72" i="8"/>
  <c r="K72" i="8"/>
  <c r="M71" i="8"/>
  <c r="L71" i="8"/>
  <c r="K71" i="8"/>
  <c r="M70" i="8"/>
  <c r="L70" i="8"/>
  <c r="K70" i="8"/>
  <c r="M69" i="8"/>
  <c r="M68" i="8" s="1"/>
  <c r="M66" i="8" s="1"/>
  <c r="L69" i="8"/>
  <c r="L68" i="8" s="1"/>
  <c r="K69" i="8"/>
  <c r="K68" i="8"/>
  <c r="K66" i="8" s="1"/>
  <c r="M56" i="8"/>
  <c r="L56" i="8"/>
  <c r="K56" i="8"/>
  <c r="M38" i="8"/>
  <c r="L38" i="8"/>
  <c r="K38" i="8"/>
  <c r="M25" i="8"/>
  <c r="L25" i="8"/>
  <c r="K25" i="8"/>
  <c r="K22" i="8" s="1"/>
  <c r="K64" i="8" s="1"/>
  <c r="M22" i="8"/>
  <c r="M64" i="8" s="1"/>
  <c r="L22" i="8"/>
  <c r="M66" i="10" l="1"/>
  <c r="K66" i="10"/>
  <c r="K66" i="9"/>
  <c r="L66" i="10"/>
  <c r="M65" i="10"/>
  <c r="K64" i="9"/>
  <c r="M65" i="8"/>
  <c r="L64" i="9"/>
  <c r="L65" i="9" s="1"/>
  <c r="L66" i="8"/>
  <c r="L66" i="9"/>
  <c r="L64" i="10"/>
  <c r="K65" i="10"/>
  <c r="K65" i="9"/>
  <c r="M64" i="9"/>
  <c r="M66" i="9"/>
  <c r="K65" i="8"/>
  <c r="L64" i="8"/>
  <c r="L65" i="8" s="1"/>
  <c r="M65" i="9" l="1"/>
  <c r="L65"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Никола Павлов</author>
    <author>npavlov</author>
  </authors>
  <commentList>
    <comment ref="I11" authorId="0" shapeId="0" xr:uid="{00000000-0006-0000-0000-000001000000}">
      <text>
        <r>
          <rPr>
            <sz val="10"/>
            <color indexed="81"/>
            <rFont val="Times New Roman"/>
            <family val="1"/>
            <charset val="204"/>
          </rPr>
          <t xml:space="preserve">Този код </t>
        </r>
        <r>
          <rPr>
            <i/>
            <u/>
            <sz val="10"/>
            <color indexed="10"/>
            <rFont val="Times New Roman"/>
            <family val="1"/>
            <charset val="204"/>
          </rPr>
          <t>не</t>
        </r>
        <r>
          <rPr>
            <sz val="10"/>
            <color indexed="81"/>
            <rFont val="Times New Roman"/>
            <family val="1"/>
            <charset val="204"/>
          </rPr>
          <t xml:space="preserve"> е </t>
        </r>
        <r>
          <rPr>
            <b/>
            <i/>
            <u/>
            <sz val="10"/>
            <color indexed="10"/>
            <rFont val="Times New Roman"/>
            <family val="1"/>
            <charset val="204"/>
          </rPr>
          <t>задължителен</t>
        </r>
        <r>
          <rPr>
            <b/>
            <i/>
            <sz val="10"/>
            <color indexed="81"/>
            <rFont val="Times New Roman"/>
            <family val="1"/>
            <charset val="204"/>
          </rPr>
          <t>.</t>
        </r>
        <r>
          <rPr>
            <sz val="10"/>
            <color indexed="81"/>
            <rFont val="Times New Roman"/>
            <family val="1"/>
            <charset val="204"/>
          </rPr>
          <t xml:space="preserve">Той може да се използва при изготвянето и представянето на отчетите на подведомствените разпоредители, включително ЦУ на първостепенния разпоредител с бюджет.
Този код </t>
        </r>
        <r>
          <rPr>
            <b/>
            <i/>
            <u/>
            <sz val="10"/>
            <color indexed="10"/>
            <rFont val="Times New Roman"/>
            <family val="1"/>
            <charset val="204"/>
          </rPr>
          <t>не</t>
        </r>
        <r>
          <rPr>
            <sz val="10"/>
            <color indexed="81"/>
            <rFont val="Times New Roman"/>
            <family val="1"/>
            <charset val="204"/>
          </rPr>
          <t xml:space="preserve"> се попълва от </t>
        </r>
        <r>
          <rPr>
            <b/>
            <i/>
            <sz val="10"/>
            <color indexed="10"/>
            <rFont val="Times New Roman"/>
            <family val="1"/>
            <charset val="204"/>
          </rPr>
          <t>общините</t>
        </r>
        <r>
          <rPr>
            <sz val="10"/>
            <color indexed="81"/>
            <rFont val="Times New Roman"/>
            <family val="1"/>
            <charset val="204"/>
          </rPr>
          <t>!</t>
        </r>
      </text>
    </comment>
    <comment ref="J107" authorId="1" shapeId="0" xr:uid="{00000000-0006-0000-0000-000002000000}">
      <text>
        <r>
          <rPr>
            <sz val="10"/>
            <color indexed="81"/>
            <rFont val="Times New Roman"/>
            <family val="1"/>
            <charset val="204"/>
          </rPr>
          <t xml:space="preserve">Датата  се  въве-жда във формат   
</t>
        </r>
        <r>
          <rPr>
            <b/>
            <sz val="11"/>
            <color indexed="18"/>
            <rFont val="Times New Roman"/>
            <family val="1"/>
            <charset val="204"/>
          </rPr>
          <t>ДД</t>
        </r>
        <r>
          <rPr>
            <b/>
            <i/>
            <sz val="11"/>
            <color indexed="10"/>
            <rFont val="Times New Roman"/>
            <family val="1"/>
            <charset val="204"/>
          </rPr>
          <t>ММ</t>
        </r>
        <r>
          <rPr>
            <b/>
            <sz val="11"/>
            <color indexed="16"/>
            <rFont val="Times New Roman"/>
            <family val="1"/>
            <charset val="204"/>
          </rPr>
          <t>ГГГГ</t>
        </r>
        <r>
          <rPr>
            <b/>
            <sz val="11"/>
            <color indexed="81"/>
            <rFont val="Times New Roman"/>
            <family val="1"/>
            <charset val="204"/>
          </rPr>
          <t>.</t>
        </r>
        <r>
          <rPr>
            <sz val="10"/>
            <color indexed="81"/>
            <rFont val="Times New Roman"/>
            <family val="1"/>
            <charset val="204"/>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Никола Павлов</author>
    <author>npavlov</author>
  </authors>
  <commentList>
    <comment ref="I11" authorId="0" shapeId="0" xr:uid="{00000000-0006-0000-0100-000001000000}">
      <text>
        <r>
          <rPr>
            <sz val="10"/>
            <color indexed="81"/>
            <rFont val="Times New Roman"/>
            <family val="1"/>
            <charset val="204"/>
          </rPr>
          <t xml:space="preserve">Този код </t>
        </r>
        <r>
          <rPr>
            <i/>
            <u/>
            <sz val="10"/>
            <color indexed="10"/>
            <rFont val="Times New Roman"/>
            <family val="1"/>
            <charset val="204"/>
          </rPr>
          <t>не</t>
        </r>
        <r>
          <rPr>
            <sz val="10"/>
            <color indexed="81"/>
            <rFont val="Times New Roman"/>
            <family val="1"/>
            <charset val="204"/>
          </rPr>
          <t xml:space="preserve"> е </t>
        </r>
        <r>
          <rPr>
            <b/>
            <i/>
            <u/>
            <sz val="10"/>
            <color indexed="10"/>
            <rFont val="Times New Roman"/>
            <family val="1"/>
            <charset val="204"/>
          </rPr>
          <t>задължителен</t>
        </r>
        <r>
          <rPr>
            <b/>
            <i/>
            <sz val="10"/>
            <color indexed="81"/>
            <rFont val="Times New Roman"/>
            <family val="1"/>
            <charset val="204"/>
          </rPr>
          <t>.</t>
        </r>
        <r>
          <rPr>
            <sz val="10"/>
            <color indexed="81"/>
            <rFont val="Times New Roman"/>
            <family val="1"/>
            <charset val="204"/>
          </rPr>
          <t xml:space="preserve">Той може да се използва при изготвянето и представянето на отчетите на подведомствените разпоредители, включително ЦУ на първостепенния разпоредител с бюджет.
Този код </t>
        </r>
        <r>
          <rPr>
            <b/>
            <i/>
            <u/>
            <sz val="10"/>
            <color indexed="10"/>
            <rFont val="Times New Roman"/>
            <family val="1"/>
            <charset val="204"/>
          </rPr>
          <t>не</t>
        </r>
        <r>
          <rPr>
            <sz val="10"/>
            <color indexed="81"/>
            <rFont val="Times New Roman"/>
            <family val="1"/>
            <charset val="204"/>
          </rPr>
          <t xml:space="preserve"> се попълва от </t>
        </r>
        <r>
          <rPr>
            <b/>
            <i/>
            <sz val="10"/>
            <color indexed="10"/>
            <rFont val="Times New Roman"/>
            <family val="1"/>
            <charset val="204"/>
          </rPr>
          <t>общините</t>
        </r>
        <r>
          <rPr>
            <sz val="10"/>
            <color indexed="81"/>
            <rFont val="Times New Roman"/>
            <family val="1"/>
            <charset val="204"/>
          </rPr>
          <t>!</t>
        </r>
      </text>
    </comment>
    <comment ref="J107" authorId="1" shapeId="0" xr:uid="{00000000-0006-0000-0100-000002000000}">
      <text>
        <r>
          <rPr>
            <sz val="10"/>
            <color indexed="81"/>
            <rFont val="Times New Roman"/>
            <family val="1"/>
            <charset val="204"/>
          </rPr>
          <t xml:space="preserve">Датата  се  въве-жда във формат   
</t>
        </r>
        <r>
          <rPr>
            <b/>
            <sz val="11"/>
            <color indexed="18"/>
            <rFont val="Times New Roman"/>
            <family val="1"/>
            <charset val="204"/>
          </rPr>
          <t>ДД</t>
        </r>
        <r>
          <rPr>
            <b/>
            <i/>
            <sz val="11"/>
            <color indexed="10"/>
            <rFont val="Times New Roman"/>
            <family val="1"/>
            <charset val="204"/>
          </rPr>
          <t>ММ</t>
        </r>
        <r>
          <rPr>
            <b/>
            <sz val="11"/>
            <color indexed="16"/>
            <rFont val="Times New Roman"/>
            <family val="1"/>
            <charset val="204"/>
          </rPr>
          <t>ГГГГ</t>
        </r>
        <r>
          <rPr>
            <b/>
            <sz val="11"/>
            <color indexed="81"/>
            <rFont val="Times New Roman"/>
            <family val="1"/>
            <charset val="204"/>
          </rPr>
          <t>.</t>
        </r>
        <r>
          <rPr>
            <sz val="10"/>
            <color indexed="81"/>
            <rFont val="Times New Roman"/>
            <family val="1"/>
            <charset val="204"/>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Никола Павлов</author>
    <author>npavlov</author>
  </authors>
  <commentList>
    <comment ref="I11" authorId="0" shapeId="0" xr:uid="{00000000-0006-0000-0200-000001000000}">
      <text>
        <r>
          <rPr>
            <sz val="10"/>
            <color indexed="81"/>
            <rFont val="Times New Roman"/>
            <family val="1"/>
            <charset val="204"/>
          </rPr>
          <t xml:space="preserve">Този код </t>
        </r>
        <r>
          <rPr>
            <i/>
            <u/>
            <sz val="10"/>
            <color indexed="10"/>
            <rFont val="Times New Roman"/>
            <family val="1"/>
            <charset val="204"/>
          </rPr>
          <t>не</t>
        </r>
        <r>
          <rPr>
            <sz val="10"/>
            <color indexed="81"/>
            <rFont val="Times New Roman"/>
            <family val="1"/>
            <charset val="204"/>
          </rPr>
          <t xml:space="preserve"> е </t>
        </r>
        <r>
          <rPr>
            <b/>
            <i/>
            <u/>
            <sz val="10"/>
            <color indexed="10"/>
            <rFont val="Times New Roman"/>
            <family val="1"/>
            <charset val="204"/>
          </rPr>
          <t>задължителен</t>
        </r>
        <r>
          <rPr>
            <b/>
            <i/>
            <sz val="10"/>
            <color indexed="81"/>
            <rFont val="Times New Roman"/>
            <family val="1"/>
            <charset val="204"/>
          </rPr>
          <t>.</t>
        </r>
        <r>
          <rPr>
            <sz val="10"/>
            <color indexed="81"/>
            <rFont val="Times New Roman"/>
            <family val="1"/>
            <charset val="204"/>
          </rPr>
          <t xml:space="preserve">Той може да се използва при изготвянето и представянето на отчетите на подведомствените разпоредители, включително ЦУ на първостепенния разпоредител с бюджет.
Този код </t>
        </r>
        <r>
          <rPr>
            <b/>
            <i/>
            <u/>
            <sz val="10"/>
            <color indexed="10"/>
            <rFont val="Times New Roman"/>
            <family val="1"/>
            <charset val="204"/>
          </rPr>
          <t>не</t>
        </r>
        <r>
          <rPr>
            <sz val="10"/>
            <color indexed="81"/>
            <rFont val="Times New Roman"/>
            <family val="1"/>
            <charset val="204"/>
          </rPr>
          <t xml:space="preserve"> се попълва от </t>
        </r>
        <r>
          <rPr>
            <b/>
            <i/>
            <sz val="10"/>
            <color indexed="10"/>
            <rFont val="Times New Roman"/>
            <family val="1"/>
            <charset val="204"/>
          </rPr>
          <t>общините</t>
        </r>
        <r>
          <rPr>
            <sz val="10"/>
            <color indexed="81"/>
            <rFont val="Times New Roman"/>
            <family val="1"/>
            <charset val="204"/>
          </rPr>
          <t>!</t>
        </r>
      </text>
    </comment>
    <comment ref="J107" authorId="1" shapeId="0" xr:uid="{00000000-0006-0000-0200-000002000000}">
      <text>
        <r>
          <rPr>
            <sz val="10"/>
            <color indexed="81"/>
            <rFont val="Times New Roman"/>
            <family val="1"/>
            <charset val="204"/>
          </rPr>
          <t xml:space="preserve">Датата  се  въве-жда във формат   
</t>
        </r>
        <r>
          <rPr>
            <b/>
            <sz val="11"/>
            <color indexed="18"/>
            <rFont val="Times New Roman"/>
            <family val="1"/>
            <charset val="204"/>
          </rPr>
          <t>ДД</t>
        </r>
        <r>
          <rPr>
            <b/>
            <i/>
            <sz val="11"/>
            <color indexed="10"/>
            <rFont val="Times New Roman"/>
            <family val="1"/>
            <charset val="204"/>
          </rPr>
          <t>ММ</t>
        </r>
        <r>
          <rPr>
            <b/>
            <sz val="11"/>
            <color indexed="16"/>
            <rFont val="Times New Roman"/>
            <family val="1"/>
            <charset val="204"/>
          </rPr>
          <t>ГГГГ</t>
        </r>
        <r>
          <rPr>
            <b/>
            <sz val="11"/>
            <color indexed="81"/>
            <rFont val="Times New Roman"/>
            <family val="1"/>
            <charset val="204"/>
          </rPr>
          <t>.</t>
        </r>
        <r>
          <rPr>
            <sz val="10"/>
            <color indexed="81"/>
            <rFont val="Times New Roman"/>
            <family val="1"/>
            <charset val="204"/>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Никола Павлов</author>
    <author>npavlov</author>
  </authors>
  <commentList>
    <comment ref="I11" authorId="0" shapeId="0" xr:uid="{00000000-0006-0000-0300-000001000000}">
      <text>
        <r>
          <rPr>
            <sz val="10"/>
            <color indexed="81"/>
            <rFont val="Times New Roman"/>
            <family val="1"/>
            <charset val="204"/>
          </rPr>
          <t xml:space="preserve">Този код </t>
        </r>
        <r>
          <rPr>
            <i/>
            <u/>
            <sz val="10"/>
            <color indexed="10"/>
            <rFont val="Times New Roman"/>
            <family val="1"/>
            <charset val="204"/>
          </rPr>
          <t>не</t>
        </r>
        <r>
          <rPr>
            <sz val="10"/>
            <color indexed="81"/>
            <rFont val="Times New Roman"/>
            <family val="1"/>
            <charset val="204"/>
          </rPr>
          <t xml:space="preserve"> е </t>
        </r>
        <r>
          <rPr>
            <b/>
            <i/>
            <u/>
            <sz val="10"/>
            <color indexed="10"/>
            <rFont val="Times New Roman"/>
            <family val="1"/>
            <charset val="204"/>
          </rPr>
          <t>задължителен</t>
        </r>
        <r>
          <rPr>
            <b/>
            <i/>
            <sz val="10"/>
            <color indexed="81"/>
            <rFont val="Times New Roman"/>
            <family val="1"/>
            <charset val="204"/>
          </rPr>
          <t>.</t>
        </r>
        <r>
          <rPr>
            <sz val="10"/>
            <color indexed="81"/>
            <rFont val="Times New Roman"/>
            <family val="1"/>
            <charset val="204"/>
          </rPr>
          <t xml:space="preserve">Той може да се използва при изготвянето и представянето на отчетите на подведомствените разпоредители, включително ЦУ на първостепенния разпоредител с бюджет.
Този код </t>
        </r>
        <r>
          <rPr>
            <b/>
            <i/>
            <u/>
            <sz val="10"/>
            <color indexed="10"/>
            <rFont val="Times New Roman"/>
            <family val="1"/>
            <charset val="204"/>
          </rPr>
          <t>не</t>
        </r>
        <r>
          <rPr>
            <sz val="10"/>
            <color indexed="81"/>
            <rFont val="Times New Roman"/>
            <family val="1"/>
            <charset val="204"/>
          </rPr>
          <t xml:space="preserve"> се попълва от </t>
        </r>
        <r>
          <rPr>
            <b/>
            <i/>
            <sz val="10"/>
            <color indexed="10"/>
            <rFont val="Times New Roman"/>
            <family val="1"/>
            <charset val="204"/>
          </rPr>
          <t>общините</t>
        </r>
        <r>
          <rPr>
            <sz val="10"/>
            <color indexed="81"/>
            <rFont val="Times New Roman"/>
            <family val="1"/>
            <charset val="204"/>
          </rPr>
          <t>!</t>
        </r>
      </text>
    </comment>
    <comment ref="J107" authorId="1" shapeId="0" xr:uid="{00000000-0006-0000-0300-000002000000}">
      <text>
        <r>
          <rPr>
            <sz val="10"/>
            <color indexed="81"/>
            <rFont val="Times New Roman"/>
            <family val="1"/>
            <charset val="204"/>
          </rPr>
          <t xml:space="preserve">Датата  се  въве-жда във формат   
</t>
        </r>
        <r>
          <rPr>
            <b/>
            <sz val="11"/>
            <color indexed="18"/>
            <rFont val="Times New Roman"/>
            <family val="1"/>
            <charset val="204"/>
          </rPr>
          <t>ДД</t>
        </r>
        <r>
          <rPr>
            <b/>
            <i/>
            <sz val="11"/>
            <color indexed="10"/>
            <rFont val="Times New Roman"/>
            <family val="1"/>
            <charset val="204"/>
          </rPr>
          <t>ММ</t>
        </r>
        <r>
          <rPr>
            <b/>
            <sz val="11"/>
            <color indexed="16"/>
            <rFont val="Times New Roman"/>
            <family val="1"/>
            <charset val="204"/>
          </rPr>
          <t>ГГГГ</t>
        </r>
        <r>
          <rPr>
            <b/>
            <sz val="11"/>
            <color indexed="81"/>
            <rFont val="Times New Roman"/>
            <family val="1"/>
            <charset val="204"/>
          </rPr>
          <t>.</t>
        </r>
        <r>
          <rPr>
            <sz val="10"/>
            <color indexed="81"/>
            <rFont val="Times New Roman"/>
            <family val="1"/>
            <charset val="204"/>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Никола Павлов</author>
    <author>npavlov</author>
  </authors>
  <commentList>
    <comment ref="I11" authorId="0" shapeId="0" xr:uid="{00000000-0006-0000-0400-000001000000}">
      <text>
        <r>
          <rPr>
            <sz val="10"/>
            <color indexed="81"/>
            <rFont val="Times New Roman"/>
            <family val="1"/>
            <charset val="204"/>
          </rPr>
          <t xml:space="preserve">Този код </t>
        </r>
        <r>
          <rPr>
            <i/>
            <u/>
            <sz val="10"/>
            <color indexed="10"/>
            <rFont val="Times New Roman"/>
            <family val="1"/>
            <charset val="204"/>
          </rPr>
          <t>не</t>
        </r>
        <r>
          <rPr>
            <sz val="10"/>
            <color indexed="81"/>
            <rFont val="Times New Roman"/>
            <family val="1"/>
            <charset val="204"/>
          </rPr>
          <t xml:space="preserve"> е </t>
        </r>
        <r>
          <rPr>
            <b/>
            <i/>
            <u/>
            <sz val="10"/>
            <color indexed="10"/>
            <rFont val="Times New Roman"/>
            <family val="1"/>
            <charset val="204"/>
          </rPr>
          <t>задължителен</t>
        </r>
        <r>
          <rPr>
            <b/>
            <i/>
            <sz val="10"/>
            <color indexed="81"/>
            <rFont val="Times New Roman"/>
            <family val="1"/>
            <charset val="204"/>
          </rPr>
          <t>.</t>
        </r>
        <r>
          <rPr>
            <sz val="10"/>
            <color indexed="81"/>
            <rFont val="Times New Roman"/>
            <family val="1"/>
            <charset val="204"/>
          </rPr>
          <t xml:space="preserve">Той може да се използва при изготвянето и представянето на отчетите на подведомствените разпоредители, включително ЦУ на първостепенния разпоредител с бюджет.
Този код </t>
        </r>
        <r>
          <rPr>
            <b/>
            <i/>
            <u/>
            <sz val="10"/>
            <color indexed="10"/>
            <rFont val="Times New Roman"/>
            <family val="1"/>
            <charset val="204"/>
          </rPr>
          <t>не</t>
        </r>
        <r>
          <rPr>
            <sz val="10"/>
            <color indexed="81"/>
            <rFont val="Times New Roman"/>
            <family val="1"/>
            <charset val="204"/>
          </rPr>
          <t xml:space="preserve"> се попълва от </t>
        </r>
        <r>
          <rPr>
            <b/>
            <i/>
            <sz val="10"/>
            <color indexed="10"/>
            <rFont val="Times New Roman"/>
            <family val="1"/>
            <charset val="204"/>
          </rPr>
          <t>общините</t>
        </r>
        <r>
          <rPr>
            <sz val="10"/>
            <color indexed="81"/>
            <rFont val="Times New Roman"/>
            <family val="1"/>
            <charset val="204"/>
          </rPr>
          <t>!</t>
        </r>
      </text>
    </comment>
    <comment ref="J107" authorId="1" shapeId="0" xr:uid="{00000000-0006-0000-0400-000002000000}">
      <text>
        <r>
          <rPr>
            <sz val="10"/>
            <color indexed="81"/>
            <rFont val="Times New Roman"/>
            <family val="1"/>
            <charset val="204"/>
          </rPr>
          <t xml:space="preserve">Датата  се  въве-жда във формат   
</t>
        </r>
        <r>
          <rPr>
            <b/>
            <sz val="11"/>
            <color indexed="18"/>
            <rFont val="Times New Roman"/>
            <family val="1"/>
            <charset val="204"/>
          </rPr>
          <t>ДД</t>
        </r>
        <r>
          <rPr>
            <b/>
            <i/>
            <sz val="11"/>
            <color indexed="10"/>
            <rFont val="Times New Roman"/>
            <family val="1"/>
            <charset val="204"/>
          </rPr>
          <t>ММ</t>
        </r>
        <r>
          <rPr>
            <b/>
            <sz val="11"/>
            <color indexed="16"/>
            <rFont val="Times New Roman"/>
            <family val="1"/>
            <charset val="204"/>
          </rPr>
          <t>ГГГГ</t>
        </r>
        <r>
          <rPr>
            <b/>
            <sz val="11"/>
            <color indexed="81"/>
            <rFont val="Times New Roman"/>
            <family val="1"/>
            <charset val="204"/>
          </rPr>
          <t>.</t>
        </r>
        <r>
          <rPr>
            <sz val="10"/>
            <color indexed="81"/>
            <rFont val="Times New Roman"/>
            <family val="1"/>
            <charset val="204"/>
          </rPr>
          <t xml:space="preserve">
</t>
        </r>
      </text>
    </comment>
  </commentList>
</comments>
</file>

<file path=xl/sharedStrings.xml><?xml version="1.0" encoding="utf-8"?>
<sst xmlns="http://schemas.openxmlformats.org/spreadsheetml/2006/main" count="959" uniqueCount="175">
  <si>
    <t>към</t>
  </si>
  <si>
    <t>ЕИК/БУЛСТАТ</t>
  </si>
  <si>
    <t xml:space="preserve">                                  (наименование на разпоредителя с бюджет)</t>
  </si>
  <si>
    <t>код от регистъра на бюджетните организации в СЕБРА</t>
  </si>
  <si>
    <t xml:space="preserve">               (наименование на първостепенния разпоредител с бюджет)</t>
  </si>
  <si>
    <t>финансово-правна форма</t>
  </si>
  <si>
    <t>(в левове)</t>
  </si>
  <si>
    <t>§§</t>
  </si>
  <si>
    <t xml:space="preserve">                                      ОТЧЕТНИ ДАННИ ЗА:</t>
  </si>
  <si>
    <t>П О К А З А Т Е Л И</t>
  </si>
  <si>
    <t xml:space="preserve">левови
 сметки и СЕБРА </t>
  </si>
  <si>
    <t xml:space="preserve">валутни 
сметки </t>
  </si>
  <si>
    <t>операции в брой (в левове и валута)</t>
  </si>
  <si>
    <t>операции приравнени на касов поток</t>
  </si>
  <si>
    <t>(а)</t>
  </si>
  <si>
    <t>(1)</t>
  </si>
  <si>
    <t>(2)</t>
  </si>
  <si>
    <t>(3)</t>
  </si>
  <si>
    <t>(4)</t>
  </si>
  <si>
    <t>(5)</t>
  </si>
  <si>
    <t>(6)</t>
  </si>
  <si>
    <t>I. ПРИХОДИ, ПОМОЩИ И ДАРЕНИЯ</t>
  </si>
  <si>
    <t>§§ 01 - 48</t>
  </si>
  <si>
    <t>1. Данъчни приходи</t>
  </si>
  <si>
    <t xml:space="preserve">§§ 01 - 20  </t>
  </si>
  <si>
    <t>в т. ч. трансфери за отчислени приходи</t>
  </si>
  <si>
    <t>§ 65</t>
  </si>
  <si>
    <t>2. Други приходи</t>
  </si>
  <si>
    <t>§§ 24 - 42</t>
  </si>
  <si>
    <t xml:space="preserve">2.1 Приходи и доходи от собственост </t>
  </si>
  <si>
    <t>§24</t>
  </si>
  <si>
    <t>в т. ч.   вноски от приходи на държавни и общински предприятия и институции</t>
  </si>
  <si>
    <t>под.§ 24-01</t>
  </si>
  <si>
    <t xml:space="preserve">             нетни приходи от продажба на услуги, стоки и продукция</t>
  </si>
  <si>
    <t>под.§ 24-04</t>
  </si>
  <si>
    <t xml:space="preserve">             приходи от наеми на имущество и земя </t>
  </si>
  <si>
    <t>под.§§ 24-05 и 24-06</t>
  </si>
  <si>
    <t>2.2 Приходи от такси</t>
  </si>
  <si>
    <t>§§ 25 - 27</t>
  </si>
  <si>
    <t xml:space="preserve">2.3 Глоби, санкции и наказателни лихви </t>
  </si>
  <si>
    <t>§28</t>
  </si>
  <si>
    <t xml:space="preserve">2.4  Други неданъчни приходи </t>
  </si>
  <si>
    <t>§§ 36 - 37 и §§ 41 - 42</t>
  </si>
  <si>
    <t>2.5  Постъпления от продажба на нефинансови активи</t>
  </si>
  <si>
    <t>§ 40 с изключение на под.§ 40-71</t>
  </si>
  <si>
    <t>3. Помощи и  дарения от страната</t>
  </si>
  <si>
    <t xml:space="preserve">§ 45 </t>
  </si>
  <si>
    <t>4. Помощи и дарения от чужбина</t>
  </si>
  <si>
    <t xml:space="preserve">§§ 46 - 48  </t>
  </si>
  <si>
    <t xml:space="preserve">II. РАЗХОДИ </t>
  </si>
  <si>
    <t>§§ 01 - 57</t>
  </si>
  <si>
    <t>1. Персонал</t>
  </si>
  <si>
    <t>§ 01</t>
  </si>
  <si>
    <t xml:space="preserve">1.1. Заплати и възнаграждения за персонала, нает по трудови и служебни прав. </t>
  </si>
  <si>
    <t xml:space="preserve">1.2. Други възнаграждения и плащания за персонала </t>
  </si>
  <si>
    <t>§ 02</t>
  </si>
  <si>
    <t>1.3. Осигурителни вноски</t>
  </si>
  <si>
    <t>§§ 05 и 08</t>
  </si>
  <si>
    <t xml:space="preserve">2. Издръжка </t>
  </si>
  <si>
    <t>§§ 10; 19; 46</t>
  </si>
  <si>
    <t xml:space="preserve">3. Лихви </t>
  </si>
  <si>
    <t>§§ 21 - 29</t>
  </si>
  <si>
    <t xml:space="preserve">в т. ч. външни </t>
  </si>
  <si>
    <t xml:space="preserve">§§ 25 - 28; 29-69/29-70 и 29-92 </t>
  </si>
  <si>
    <t>4. Социални разходи, стипендии</t>
  </si>
  <si>
    <t>§§ 39 - 42</t>
  </si>
  <si>
    <t>в т. ч. стипендии</t>
  </si>
  <si>
    <t>§ 40</t>
  </si>
  <si>
    <t xml:space="preserve">5.Субсидии </t>
  </si>
  <si>
    <t>§§ 43 - 45; 49</t>
  </si>
  <si>
    <t>6. Придобиване на нeфинансови актииви</t>
  </si>
  <si>
    <t>§§ 51 - 54</t>
  </si>
  <si>
    <t>7. Капиталови трансфери</t>
  </si>
  <si>
    <t>§ 55</t>
  </si>
  <si>
    <t>8. Предоставени текущи и капиталови трансфери за чужбина</t>
  </si>
  <si>
    <t>(+ § 57 - под.§ 40-71)</t>
  </si>
  <si>
    <t xml:space="preserve">9. Прираст на държавния резерв и изкупуване на земеделска продукция </t>
  </si>
  <si>
    <t>в т. ч. плащания за попълване на държавния резерв</t>
  </si>
  <si>
    <t>под.§;57-01</t>
  </si>
  <si>
    <t xml:space="preserve">          постъпления от продажби на държавния резерв (-)</t>
  </si>
  <si>
    <t>(-)под.§ 40-71</t>
  </si>
  <si>
    <t>10. Резерв за непредвидини и неотложни разходи</t>
  </si>
  <si>
    <t>§;00-98</t>
  </si>
  <si>
    <t>III. Трансфери</t>
  </si>
  <si>
    <t xml:space="preserve">§§ 30 - 31; 32; 60 - 67; 69; 74 - 78 </t>
  </si>
  <si>
    <t xml:space="preserve">1. Трансфери от/за ЦБ за/от други бюджети </t>
  </si>
  <si>
    <t>§§ 30 - 31; 60</t>
  </si>
  <si>
    <t xml:space="preserve">2. Други трансфери </t>
  </si>
  <si>
    <t>§§ 32; 61- 67;  74 - 78</t>
  </si>
  <si>
    <t>в т. ч. временни безлихвени заеми</t>
  </si>
  <si>
    <t>§§ 74 - 78</t>
  </si>
  <si>
    <t xml:space="preserve">         трансфери за отчислени постъпления</t>
  </si>
  <si>
    <t>3. Трансфери за поети осигурителни вноски и данъци</t>
  </si>
  <si>
    <t>§ 69</t>
  </si>
  <si>
    <t>IV. Вноска в общия бюджет на ЕС</t>
  </si>
  <si>
    <t>§ 33</t>
  </si>
  <si>
    <t xml:space="preserve">V. Дефицит / излишък = I - II +III - IV </t>
  </si>
  <si>
    <t xml:space="preserve">VI. Финансиране </t>
  </si>
  <si>
    <t>§§ 70 - 98</t>
  </si>
  <si>
    <t>1. Външно финансиране</t>
  </si>
  <si>
    <t>§§ 80 - 82; 92-01; 95-21/95-22; 95-28/95-29 и 95-49</t>
  </si>
  <si>
    <t xml:space="preserve">            получени външни заеми </t>
  </si>
  <si>
    <t>под.§§ 80-11/80-12; 80-31/80-32; 80-51/80-52 и 80-97</t>
  </si>
  <si>
    <t xml:space="preserve">            погашения по външни заеми </t>
  </si>
  <si>
    <t>под.§§ 80-17/80-18; 80-37/80-38; 80-57/80-58; 80-80 и 80-98;</t>
  </si>
  <si>
    <t xml:space="preserve">            държавни /общински/ ЦК емитирани на м/нар. капиталови пазари </t>
  </si>
  <si>
    <t>§ 81</t>
  </si>
  <si>
    <t xml:space="preserve">            получени погашения по предоставени кредити от други държави </t>
  </si>
  <si>
    <t>§ 82</t>
  </si>
  <si>
    <t xml:space="preserve">            операции с др. ЦК и финансови активи </t>
  </si>
  <si>
    <t>под. § 92-01</t>
  </si>
  <si>
    <t xml:space="preserve">            остатък в лв.равн. по валутни сметки и каса в чужбина от предх. период </t>
  </si>
  <si>
    <t>под. §§ 95-21и 95-22</t>
  </si>
  <si>
    <t xml:space="preserve">            наличности  в лв. равн.по валутни сметки и каса в чужб. в кр.на периода </t>
  </si>
  <si>
    <t>под. §§ 95-28/95-29 и 95-49</t>
  </si>
  <si>
    <t xml:space="preserve">2. Придобиване на дялове, акции, съучастия и др, финансови активи </t>
  </si>
  <si>
    <t>§ 70</t>
  </si>
  <si>
    <t>3. Възмездни средства</t>
  </si>
  <si>
    <t>§§ 71 - 73 и 79</t>
  </si>
  <si>
    <t xml:space="preserve">            предоставени </t>
  </si>
  <si>
    <t>под. § 71-01 и § 72-01</t>
  </si>
  <si>
    <t xml:space="preserve">            възстановени</t>
  </si>
  <si>
    <t xml:space="preserve">под. § 71-02 и § 72-02 </t>
  </si>
  <si>
    <t xml:space="preserve">            нето плащания по активирани гаранции, поръчителства и преоформен дълг </t>
  </si>
  <si>
    <t xml:space="preserve"> § 73</t>
  </si>
  <si>
    <t xml:space="preserve">            предоставени заеми към крайни бенифициенти</t>
  </si>
  <si>
    <t>под. § 79-01</t>
  </si>
  <si>
    <t xml:space="preserve">            възстановени суми по заеми от крайни бенифициенти</t>
  </si>
  <si>
    <t>под. § 79-02</t>
  </si>
  <si>
    <t>4. Приватизация на дялове, акции и участия</t>
  </si>
  <si>
    <t>§ 90</t>
  </si>
  <si>
    <t xml:space="preserve">5. Покупко-продажба на държавни/общински/ ценни книжа от бюдж. предприятия </t>
  </si>
  <si>
    <t>§ 91</t>
  </si>
  <si>
    <t xml:space="preserve">6. Друго вътрешно финансиране </t>
  </si>
  <si>
    <t>§§ 83; 85 - 88; 92-02; 93</t>
  </si>
  <si>
    <t xml:space="preserve">            операции по вътрешен дълг и финан. активи- нето </t>
  </si>
  <si>
    <t>§§ 83; 85 - 86 и 92-02</t>
  </si>
  <si>
    <t xml:space="preserve">            друго финансиране </t>
  </si>
  <si>
    <t>§§ 87; 88 и 93</t>
  </si>
  <si>
    <t>7.Суми по разчети за поети осигур, вноски и данъци</t>
  </si>
  <si>
    <t>§89</t>
  </si>
  <si>
    <t xml:space="preserve">8. Наличности в началото на периода </t>
  </si>
  <si>
    <t>под. §§ 95-01 до 95-06</t>
  </si>
  <si>
    <t xml:space="preserve">9 Наличности в края на периода </t>
  </si>
  <si>
    <t>под. §§ 95-07 до 95-13</t>
  </si>
  <si>
    <t xml:space="preserve">10. Преоценка на валутни наличности </t>
  </si>
  <si>
    <t>под. § 95-14</t>
  </si>
  <si>
    <t xml:space="preserve">11. Депозити и сметки консолидирани в "Единната сметка" от предх. период </t>
  </si>
  <si>
    <t>под. §§ 96-01 до 96-03</t>
  </si>
  <si>
    <t>12. Депозити и сметки консолидирани в "Единната сметка" в края на периода</t>
  </si>
  <si>
    <t>под. §§ 96-07 до 96-09</t>
  </si>
  <si>
    <t xml:space="preserve">13. Касови операции, депозити, покупко-продажба на валута и сетълмент </t>
  </si>
  <si>
    <t>§ 98</t>
  </si>
  <si>
    <t xml:space="preserve">            в т. ч. покупко-продажба на валута (+/-) </t>
  </si>
  <si>
    <t>под. § 98-30</t>
  </si>
  <si>
    <t>(e-mail)</t>
  </si>
  <si>
    <t xml:space="preserve">(служебни телефони) </t>
  </si>
  <si>
    <t>(дата)</t>
  </si>
  <si>
    <t>ИЗГОТВИЛ:</t>
  </si>
  <si>
    <t>ГЛ. СЧЕТОВОДИТЕЛ:</t>
  </si>
  <si>
    <t>РЪКОВОДИТЕЛ:</t>
  </si>
  <si>
    <t>ОТЧЕТ</t>
  </si>
  <si>
    <t>(код 4)</t>
  </si>
  <si>
    <t>(код 5)</t>
  </si>
  <si>
    <t>ЧИСЛЕНОСТ НА ПЕРСОНАЛА</t>
  </si>
  <si>
    <t xml:space="preserve">Щатни бройки </t>
  </si>
  <si>
    <t>по трудови правоотношения</t>
  </si>
  <si>
    <t>по служебни правоотношения</t>
  </si>
  <si>
    <t xml:space="preserve">Средногодишни щатни бройки </t>
  </si>
  <si>
    <t>§§ от ЕБК, които се включват в съответния показател</t>
  </si>
  <si>
    <t>§§ 1 - 8</t>
  </si>
  <si>
    <t>§§ 43 - 45</t>
  </si>
  <si>
    <t>§ 49</t>
  </si>
  <si>
    <t>Годишен         уточнен план                           2025 г.</t>
  </si>
  <si>
    <t>ОТЧЕТ               2025 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</si>
</sst>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 _ë_â_-;\-* #,##0.00\ _ë_â_-;_-* &quot;-&quot;??\ _ë_â_-;_-@_-"/>
    <numFmt numFmtId="165" formatCode="0.0"/>
    <numFmt numFmtId="166" formatCode="dd\.m\.yyyy\ &quot;г.&quot;;@"/>
    <numFmt numFmtId="167" formatCode="#,##0;[Red]\(#,##0\)"/>
    <numFmt numFmtId="168" formatCode="000&quot; &quot;000&quot; &quot;000"/>
  </numFmts>
  <fonts count="47">
    <font>
      <sz val="11"/>
      <color theme="1"/>
      <name val="Calibri"/>
      <family val="2"/>
      <charset val="204"/>
      <scheme val="minor"/>
    </font>
    <font>
      <sz val="11"/>
      <color theme="1"/>
      <name val="Calibri"/>
      <family val="2"/>
      <charset val="204"/>
      <scheme val="minor"/>
    </font>
    <font>
      <sz val="10"/>
      <name val="Hebar"/>
      <charset val="204"/>
    </font>
    <font>
      <sz val="12"/>
      <name val="Times New Roman CYR"/>
      <family val="1"/>
      <charset val="204"/>
    </font>
    <font>
      <i/>
      <sz val="12"/>
      <name val="Times New Roman Cyr"/>
      <family val="1"/>
      <charset val="204"/>
    </font>
    <font>
      <b/>
      <sz val="12"/>
      <name val="Times New Roman CYR"/>
      <charset val="204"/>
    </font>
    <font>
      <sz val="10"/>
      <name val="Arial"/>
      <family val="2"/>
      <charset val="204"/>
    </font>
    <font>
      <sz val="12"/>
      <name val="Times New Roman"/>
      <family val="1"/>
      <charset val="204"/>
    </font>
    <font>
      <b/>
      <sz val="16"/>
      <name val="Times New Roman"/>
      <family val="1"/>
      <charset val="204"/>
    </font>
    <font>
      <sz val="10"/>
      <name val="Times New Roman"/>
      <family val="1"/>
      <charset val="204"/>
    </font>
    <font>
      <b/>
      <sz val="14"/>
      <name val="Times New Roman"/>
      <family val="1"/>
      <charset val="204"/>
    </font>
    <font>
      <b/>
      <sz val="12"/>
      <name val="Times New Roman"/>
      <family val="1"/>
      <charset val="204"/>
    </font>
    <font>
      <i/>
      <sz val="12"/>
      <name val="Times New Roman"/>
      <family val="1"/>
      <charset val="204"/>
    </font>
    <font>
      <b/>
      <i/>
      <sz val="12"/>
      <color indexed="18"/>
      <name val="Times New Roman Bold"/>
    </font>
    <font>
      <sz val="10"/>
      <color indexed="81"/>
      <name val="Times New Roman"/>
      <family val="1"/>
      <charset val="204"/>
    </font>
    <font>
      <b/>
      <sz val="10"/>
      <name val="Times New Roman"/>
      <family val="1"/>
      <charset val="204"/>
    </font>
    <font>
      <b/>
      <sz val="11"/>
      <name val="Times New Roman"/>
      <family val="1"/>
      <charset val="204"/>
    </font>
    <font>
      <sz val="12"/>
      <color indexed="10"/>
      <name val="Times New Roman"/>
      <family val="1"/>
      <charset val="204"/>
    </font>
    <font>
      <sz val="11"/>
      <name val="Times New Roman"/>
      <family val="1"/>
      <charset val="204"/>
    </font>
    <font>
      <b/>
      <sz val="13"/>
      <name val="Times New Roman"/>
      <family val="1"/>
      <charset val="204"/>
    </font>
    <font>
      <b/>
      <sz val="11"/>
      <color indexed="18"/>
      <name val="Times New Roman"/>
      <family val="1"/>
      <charset val="204"/>
    </font>
    <font>
      <b/>
      <i/>
      <sz val="11"/>
      <color indexed="10"/>
      <name val="Times New Roman"/>
      <family val="1"/>
      <charset val="204"/>
    </font>
    <font>
      <b/>
      <sz val="11"/>
      <color indexed="16"/>
      <name val="Times New Roman"/>
      <family val="1"/>
      <charset val="204"/>
    </font>
    <font>
      <b/>
      <sz val="11"/>
      <color indexed="81"/>
      <name val="Times New Roman"/>
      <family val="1"/>
      <charset val="204"/>
    </font>
    <font>
      <i/>
      <sz val="11"/>
      <name val="Times New Roman"/>
      <family val="1"/>
      <charset val="204"/>
    </font>
    <font>
      <b/>
      <i/>
      <sz val="12"/>
      <name val="Times New Roman"/>
      <family val="1"/>
      <charset val="204"/>
    </font>
    <font>
      <b/>
      <i/>
      <sz val="10"/>
      <name val="Times New Roman"/>
      <family val="1"/>
      <charset val="204"/>
    </font>
    <font>
      <b/>
      <i/>
      <sz val="10"/>
      <color indexed="10"/>
      <name val="Times New Roman"/>
      <family val="1"/>
      <charset val="204"/>
    </font>
    <font>
      <i/>
      <u/>
      <sz val="10"/>
      <color indexed="10"/>
      <name val="Times New Roman"/>
      <family val="1"/>
      <charset val="204"/>
    </font>
    <font>
      <b/>
      <i/>
      <u/>
      <sz val="10"/>
      <color indexed="10"/>
      <name val="Times New Roman"/>
      <family val="1"/>
      <charset val="204"/>
    </font>
    <font>
      <b/>
      <i/>
      <sz val="10"/>
      <color indexed="81"/>
      <name val="Times New Roman"/>
      <family val="1"/>
      <charset val="204"/>
    </font>
    <font>
      <u/>
      <sz val="11"/>
      <color theme="10"/>
      <name val="Calibri"/>
      <family val="2"/>
      <charset val="204"/>
      <scheme val="minor"/>
    </font>
    <font>
      <sz val="11"/>
      <color theme="1"/>
      <name val="Arial"/>
      <family val="2"/>
      <charset val="204"/>
    </font>
    <font>
      <b/>
      <sz val="12"/>
      <color rgb="FF000099"/>
      <name val="Times New Roman CYR"/>
      <charset val="204"/>
    </font>
    <font>
      <b/>
      <sz val="12"/>
      <color rgb="FF800000"/>
      <name val="Times New Roman CYR"/>
      <charset val="204"/>
    </font>
    <font>
      <sz val="12"/>
      <color rgb="FF660066"/>
      <name val="Times New Roman CYR"/>
      <charset val="204"/>
    </font>
    <font>
      <sz val="12"/>
      <color rgb="FF800000"/>
      <name val="Times New Roman CYR"/>
      <charset val="204"/>
    </font>
    <font>
      <b/>
      <i/>
      <sz val="14"/>
      <color rgb="FF800000"/>
      <name val="Times New Roman bold"/>
      <charset val="204"/>
    </font>
    <font>
      <b/>
      <sz val="10"/>
      <color rgb="FFFFFF00"/>
      <name val="Times New Roman"/>
      <family val="1"/>
      <charset val="204"/>
    </font>
    <font>
      <b/>
      <sz val="10"/>
      <color theme="0"/>
      <name val="Times New Roman"/>
      <family val="1"/>
      <charset val="204"/>
    </font>
    <font>
      <sz val="10"/>
      <color theme="0"/>
      <name val="Times New Roman"/>
      <family val="1"/>
      <charset val="204"/>
    </font>
    <font>
      <b/>
      <sz val="12"/>
      <color theme="0"/>
      <name val="Times New Roman"/>
      <family val="1"/>
      <charset val="204"/>
    </font>
    <font>
      <b/>
      <i/>
      <sz val="14"/>
      <color rgb="FF000099"/>
      <name val="Times New Roman Cyr"/>
      <charset val="204"/>
    </font>
    <font>
      <b/>
      <u/>
      <sz val="12"/>
      <color rgb="FF000099"/>
      <name val="Times New Roman CYR"/>
      <charset val="204"/>
    </font>
    <font>
      <b/>
      <i/>
      <sz val="13"/>
      <color rgb="FF000099"/>
      <name val="Times New Roman Cyr"/>
      <charset val="204"/>
    </font>
    <font>
      <b/>
      <i/>
      <sz val="14"/>
      <color rgb="FF000099"/>
      <name val="Times New Roman"/>
      <family val="1"/>
      <charset val="204"/>
    </font>
    <font>
      <sz val="10"/>
      <color indexed="10"/>
      <name val="Times New Roman"/>
      <family val="1"/>
      <charset val="204"/>
    </font>
  </fonts>
  <fills count="17">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CC"/>
        <bgColor indexed="64"/>
      </patternFill>
    </fill>
    <fill>
      <patternFill patternType="solid">
        <fgColor theme="0" tint="-0.14999847407452621"/>
        <bgColor indexed="64"/>
      </patternFill>
    </fill>
    <fill>
      <patternFill patternType="solid">
        <fgColor rgb="FFFFFF99"/>
        <bgColor indexed="64"/>
      </patternFill>
    </fill>
    <fill>
      <patternFill patternType="solid">
        <fgColor rgb="FFF0FDCF"/>
        <bgColor indexed="64"/>
      </patternFill>
    </fill>
    <fill>
      <patternFill patternType="solid">
        <fgColor rgb="FFE2F999"/>
        <bgColor indexed="64"/>
      </patternFill>
    </fill>
    <fill>
      <patternFill patternType="solid">
        <fgColor theme="7" tint="0.79998168889431442"/>
        <bgColor indexed="64"/>
      </patternFill>
    </fill>
    <fill>
      <patternFill patternType="solid">
        <fgColor theme="0" tint="-4.9989318521683403E-2"/>
        <bgColor indexed="64"/>
      </patternFill>
    </fill>
    <fill>
      <patternFill patternType="solid">
        <fgColor rgb="FFFFFF66"/>
        <bgColor indexed="64"/>
      </patternFill>
    </fill>
    <fill>
      <patternFill patternType="solid">
        <fgColor rgb="FFF2F0F6"/>
        <bgColor indexed="64"/>
      </patternFill>
    </fill>
    <fill>
      <patternFill patternType="solid">
        <fgColor rgb="FFFF0000"/>
        <bgColor indexed="64"/>
      </patternFill>
    </fill>
    <fill>
      <patternFill patternType="solid">
        <fgColor rgb="FF000099"/>
        <bgColor indexed="64"/>
      </patternFill>
    </fill>
    <fill>
      <patternFill patternType="solid">
        <fgColor rgb="FFF1FFE1"/>
        <bgColor indexed="64"/>
      </patternFill>
    </fill>
    <fill>
      <patternFill patternType="solid">
        <fgColor indexed="47"/>
        <bgColor indexed="64"/>
      </patternFill>
    </fill>
  </fills>
  <borders count="117">
    <border>
      <left/>
      <right/>
      <top/>
      <bottom/>
      <diagonal/>
    </border>
    <border>
      <left style="medium">
        <color indexed="64"/>
      </left>
      <right style="medium">
        <color indexed="64"/>
      </right>
      <top style="medium">
        <color indexed="64"/>
      </top>
      <bottom/>
      <diagonal/>
    </border>
    <border>
      <left style="medium">
        <color indexed="64"/>
      </left>
      <right/>
      <top/>
      <bottom/>
      <diagonal/>
    </border>
    <border>
      <left style="medium">
        <color indexed="64"/>
      </left>
      <right style="medium">
        <color indexed="64"/>
      </right>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hair">
        <color indexed="64"/>
      </top>
      <bottom/>
      <diagonal/>
    </border>
    <border>
      <left style="thin">
        <color indexed="64"/>
      </left>
      <right style="thin">
        <color indexed="64"/>
      </right>
      <top/>
      <bottom/>
      <diagonal/>
    </border>
    <border>
      <left style="thin">
        <color indexed="64"/>
      </left>
      <right style="thin">
        <color indexed="64"/>
      </right>
      <top style="dashed">
        <color indexed="64"/>
      </top>
      <bottom style="dashed">
        <color indexed="64"/>
      </bottom>
      <diagonal/>
    </border>
    <border>
      <left/>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double">
        <color indexed="64"/>
      </bottom>
      <diagonal/>
    </border>
    <border>
      <left style="medium">
        <color indexed="64"/>
      </left>
      <right style="thin">
        <color indexed="64"/>
      </right>
      <top/>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bottom/>
      <diagonal/>
    </border>
    <border>
      <left style="medium">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style="hair">
        <color indexed="64"/>
      </top>
      <bottom/>
      <diagonal/>
    </border>
    <border>
      <left style="thin">
        <color indexed="64"/>
      </left>
      <right style="medium">
        <color indexed="64"/>
      </right>
      <top style="hair">
        <color indexed="64"/>
      </top>
      <bottom/>
      <diagonal/>
    </border>
    <border>
      <left style="medium">
        <color indexed="64"/>
      </left>
      <right style="thin">
        <color indexed="64"/>
      </right>
      <top style="dashed">
        <color indexed="64"/>
      </top>
      <bottom style="dashed">
        <color indexed="64"/>
      </bottom>
      <diagonal/>
    </border>
    <border>
      <left style="thin">
        <color indexed="64"/>
      </left>
      <right style="medium">
        <color indexed="64"/>
      </right>
      <top style="dashed">
        <color indexed="64"/>
      </top>
      <bottom style="dashed">
        <color indexed="64"/>
      </bottom>
      <diagonal/>
    </border>
    <border>
      <left style="medium">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style="medium">
        <color indexed="64"/>
      </right>
      <top style="dashed">
        <color indexed="64"/>
      </top>
      <bottom style="thin">
        <color indexed="64"/>
      </bottom>
      <diagonal/>
    </border>
    <border>
      <left style="medium">
        <color indexed="64"/>
      </left>
      <right style="medium">
        <color indexed="64"/>
      </right>
      <top style="thin">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diagonal/>
    </border>
    <border>
      <left style="medium">
        <color indexed="64"/>
      </left>
      <right style="medium">
        <color indexed="64"/>
      </right>
      <top style="hair">
        <color indexed="64"/>
      </top>
      <bottom style="thin">
        <color indexed="64"/>
      </bottom>
      <diagonal/>
    </border>
    <border>
      <left style="medium">
        <color indexed="64"/>
      </left>
      <right style="medium">
        <color indexed="64"/>
      </right>
      <top style="dashed">
        <color indexed="64"/>
      </top>
      <bottom style="dashed">
        <color indexed="64"/>
      </bottom>
      <diagonal/>
    </border>
    <border>
      <left style="medium">
        <color indexed="64"/>
      </left>
      <right style="medium">
        <color indexed="64"/>
      </right>
      <top style="dashed">
        <color indexed="64"/>
      </top>
      <bottom style="thin">
        <color indexed="64"/>
      </bottom>
      <diagonal/>
    </border>
    <border>
      <left style="thin">
        <color indexed="64"/>
      </left>
      <right style="thin">
        <color indexed="64"/>
      </right>
      <top/>
      <bottom style="hair">
        <color indexed="64"/>
      </bottom>
      <diagonal/>
    </border>
    <border>
      <left/>
      <right/>
      <top/>
      <bottom style="hair">
        <color indexed="64"/>
      </bottom>
      <diagonal/>
    </border>
    <border>
      <left style="medium">
        <color indexed="64"/>
      </left>
      <right style="medium">
        <color indexed="64"/>
      </right>
      <top/>
      <bottom style="hair">
        <color indexed="64"/>
      </bottom>
      <diagonal/>
    </border>
    <border>
      <left style="thin">
        <color indexed="64"/>
      </left>
      <right style="medium">
        <color indexed="64"/>
      </right>
      <top/>
      <bottom style="hair">
        <color indexed="64"/>
      </bottom>
      <diagonal/>
    </border>
    <border>
      <left style="medium">
        <color indexed="64"/>
      </left>
      <right style="thin">
        <color indexed="64"/>
      </right>
      <top/>
      <bottom style="hair">
        <color indexed="64"/>
      </bottom>
      <diagonal/>
    </border>
    <border>
      <left style="medium">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diagonal/>
    </border>
    <border>
      <left/>
      <right/>
      <top style="medium">
        <color indexed="64"/>
      </top>
      <bottom/>
      <diagonal/>
    </border>
    <border>
      <left style="medium">
        <color indexed="64"/>
      </left>
      <right/>
      <top style="thin">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diagonal/>
    </border>
    <border>
      <left style="medium">
        <color indexed="64"/>
      </left>
      <right style="medium">
        <color indexed="64"/>
      </right>
      <top style="double">
        <color indexed="64"/>
      </top>
      <bottom style="hair">
        <color indexed="64"/>
      </bottom>
      <diagonal/>
    </border>
    <border>
      <left style="medium">
        <color indexed="64"/>
      </left>
      <right/>
      <top style="hair">
        <color indexed="64"/>
      </top>
      <bottom style="thin">
        <color indexed="64"/>
      </bottom>
      <diagonal/>
    </border>
    <border>
      <left style="medium">
        <color indexed="64"/>
      </left>
      <right style="medium">
        <color indexed="64"/>
      </right>
      <top style="double">
        <color indexed="64"/>
      </top>
      <bottom style="thin">
        <color indexed="64"/>
      </bottom>
      <diagonal/>
    </border>
    <border>
      <left style="medium">
        <color indexed="64"/>
      </left>
      <right style="thin">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style="thin">
        <color indexed="64"/>
      </left>
      <right style="medium">
        <color indexed="64"/>
      </right>
      <top style="double">
        <color indexed="64"/>
      </top>
      <bottom style="hair">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double">
        <color indexed="64"/>
      </top>
      <bottom style="thin">
        <color indexed="64"/>
      </bottom>
      <diagonal/>
    </border>
    <border>
      <left style="medium">
        <color indexed="64"/>
      </left>
      <right style="thin">
        <color indexed="64"/>
      </right>
      <top style="thin">
        <color indexed="64"/>
      </top>
      <bottom style="medium">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medium">
        <color indexed="64"/>
      </left>
      <right style="medium">
        <color indexed="64"/>
      </right>
      <top style="double">
        <color indexed="64"/>
      </top>
      <bottom/>
      <diagonal/>
    </border>
    <border>
      <left style="medium">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medium">
        <color indexed="64"/>
      </right>
      <top style="double">
        <color indexed="64"/>
      </top>
      <bottom/>
      <diagonal/>
    </border>
    <border>
      <left style="medium">
        <color indexed="64"/>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style="thin">
        <color indexed="64"/>
      </left>
      <right/>
      <top style="thin">
        <color indexed="64"/>
      </top>
      <bottom style="dashed">
        <color indexed="64"/>
      </bottom>
      <diagonal/>
    </border>
    <border>
      <left style="thin">
        <color indexed="64"/>
      </left>
      <right/>
      <top style="dashed">
        <color indexed="64"/>
      </top>
      <bottom style="dashed">
        <color indexed="64"/>
      </bottom>
      <diagonal/>
    </border>
    <border>
      <left style="thin">
        <color indexed="64"/>
      </left>
      <right/>
      <top style="dashed">
        <color indexed="64"/>
      </top>
      <bottom style="thin">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dashed">
        <color indexed="64"/>
      </bottom>
      <diagonal/>
    </border>
    <border>
      <left/>
      <right style="thin">
        <color indexed="64"/>
      </right>
      <top style="dashed">
        <color indexed="64"/>
      </top>
      <bottom style="thin">
        <color indexed="64"/>
      </bottom>
      <diagonal/>
    </border>
    <border>
      <left style="medium">
        <color indexed="64"/>
      </left>
      <right style="medium">
        <color indexed="64"/>
      </right>
      <top style="thin">
        <color indexed="64"/>
      </top>
      <bottom style="dashed">
        <color indexed="64"/>
      </bottom>
      <diagonal/>
    </border>
    <border>
      <left/>
      <right/>
      <top/>
      <bottom style="double">
        <color indexed="64"/>
      </bottom>
      <diagonal/>
    </border>
    <border>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thin">
        <color indexed="64"/>
      </bottom>
      <diagonal/>
    </border>
    <border>
      <left/>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s>
  <cellStyleXfs count="10">
    <xf numFmtId="0" fontId="0" fillId="0" borderId="0"/>
    <xf numFmtId="0" fontId="2" fillId="0" borderId="0"/>
    <xf numFmtId="0" fontId="31" fillId="0" borderId="0" applyNumberFormat="0" applyFill="0" applyBorder="0" applyAlignment="0" applyProtection="0"/>
    <xf numFmtId="0" fontId="6" fillId="0" borderId="0"/>
    <xf numFmtId="0" fontId="6" fillId="0" borderId="0"/>
    <xf numFmtId="0" fontId="32" fillId="0" borderId="0"/>
    <xf numFmtId="0" fontId="1" fillId="0" borderId="0"/>
    <xf numFmtId="0" fontId="6" fillId="0" borderId="0"/>
    <xf numFmtId="0" fontId="6" fillId="0" borderId="0"/>
    <xf numFmtId="164" fontId="2" fillId="0" borderId="0" applyFont="0" applyFill="0" applyBorder="0" applyAlignment="0" applyProtection="0"/>
  </cellStyleXfs>
  <cellXfs count="490">
    <xf numFmtId="0" fontId="0" fillId="0" borderId="0" xfId="0"/>
    <xf numFmtId="0" fontId="45" fillId="3" borderId="0" xfId="0" applyFont="1" applyFill="1" applyBorder="1" applyAlignment="1" applyProtection="1">
      <alignment horizontal="right"/>
    </xf>
    <xf numFmtId="0" fontId="11" fillId="3" borderId="0" xfId="0" quotePrefix="1" applyFont="1" applyFill="1" applyAlignment="1" applyProtection="1">
      <alignment horizontal="left"/>
    </xf>
    <xf numFmtId="0" fontId="11" fillId="3" borderId="0" xfId="0" applyFont="1" applyFill="1" applyAlignment="1" applyProtection="1">
      <alignment horizontal="left"/>
    </xf>
    <xf numFmtId="0" fontId="8" fillId="3" borderId="0" xfId="0" quotePrefix="1" applyFont="1" applyFill="1" applyBorder="1" applyAlignment="1" applyProtection="1">
      <alignment horizontal="left"/>
    </xf>
    <xf numFmtId="0" fontId="10" fillId="11" borderId="87" xfId="0" quotePrefix="1" applyFont="1" applyFill="1" applyBorder="1" applyAlignment="1" applyProtection="1">
      <alignment horizontal="left"/>
    </xf>
    <xf numFmtId="0" fontId="8" fillId="11" borderId="85" xfId="0" quotePrefix="1" applyFont="1" applyFill="1" applyBorder="1" applyAlignment="1" applyProtection="1">
      <alignment horizontal="left"/>
    </xf>
    <xf numFmtId="0" fontId="15" fillId="11" borderId="85" xfId="0" applyFont="1" applyFill="1" applyBorder="1" applyProtection="1"/>
    <xf numFmtId="0" fontId="15" fillId="11" borderId="86" xfId="0" applyFont="1" applyFill="1" applyBorder="1" applyProtection="1"/>
    <xf numFmtId="0" fontId="15" fillId="3" borderId="0" xfId="0" applyFont="1" applyFill="1" applyBorder="1" applyProtection="1"/>
    <xf numFmtId="0" fontId="10" fillId="3" borderId="0" xfId="0" applyFont="1" applyFill="1" applyProtection="1"/>
    <xf numFmtId="0" fontId="7" fillId="7" borderId="5" xfId="0" applyFont="1" applyFill="1" applyBorder="1" applyAlignment="1" applyProtection="1">
      <alignment horizontal="center" vertical="center"/>
    </xf>
    <xf numFmtId="0" fontId="11" fillId="3" borderId="0" xfId="0" applyFont="1" applyFill="1" applyAlignment="1" applyProtection="1">
      <alignment horizontal="right"/>
    </xf>
    <xf numFmtId="0" fontId="7" fillId="3" borderId="0" xfId="0" applyFont="1" applyFill="1" applyAlignment="1" applyProtection="1">
      <alignment horizontal="center" vertical="center"/>
    </xf>
    <xf numFmtId="0" fontId="15" fillId="3" borderId="0" xfId="0" applyFont="1" applyFill="1" applyAlignment="1" applyProtection="1">
      <alignment horizontal="right"/>
    </xf>
    <xf numFmtId="0" fontId="16" fillId="6" borderId="5" xfId="0" applyFont="1" applyFill="1" applyBorder="1" applyAlignment="1" applyProtection="1">
      <alignment horizontal="center" vertical="center"/>
    </xf>
    <xf numFmtId="0" fontId="11" fillId="3" borderId="0" xfId="0" applyFont="1" applyFill="1" applyAlignment="1" applyProtection="1">
      <alignment horizontal="right" vertical="center"/>
    </xf>
    <xf numFmtId="0" fontId="15" fillId="3" borderId="0" xfId="0" quotePrefix="1" applyFont="1" applyFill="1" applyAlignment="1" applyProtection="1">
      <alignment horizontal="left"/>
    </xf>
    <xf numFmtId="0" fontId="15" fillId="3" borderId="0" xfId="0" applyFont="1" applyFill="1" applyProtection="1"/>
    <xf numFmtId="3" fontId="36" fillId="7" borderId="5" xfId="3" applyNumberFormat="1" applyFont="1" applyFill="1" applyBorder="1" applyAlignment="1" applyProtection="1">
      <alignment horizontal="right" vertical="center"/>
    </xf>
    <xf numFmtId="164" fontId="7" fillId="3" borderId="64" xfId="9" applyFont="1" applyFill="1" applyBorder="1" applyAlignment="1" applyProtection="1">
      <alignment horizontal="left"/>
    </xf>
    <xf numFmtId="3" fontId="35" fillId="9" borderId="47" xfId="3" applyNumberFormat="1" applyFont="1" applyFill="1" applyBorder="1" applyAlignment="1" applyProtection="1">
      <alignment vertical="center"/>
    </xf>
    <xf numFmtId="0" fontId="38" fillId="14" borderId="20" xfId="7" applyFont="1" applyFill="1" applyBorder="1" applyAlignment="1" applyProtection="1">
      <alignment horizontal="center"/>
    </xf>
    <xf numFmtId="0" fontId="3" fillId="3" borderId="0" xfId="3" applyFont="1" applyFill="1" applyBorder="1" applyAlignment="1" applyProtection="1">
      <alignment horizontal="left" vertical="center"/>
    </xf>
    <xf numFmtId="0" fontId="3" fillId="3" borderId="0" xfId="3" applyFont="1" applyFill="1" applyBorder="1" applyAlignment="1" applyProtection="1">
      <alignment horizontal="right" vertical="center"/>
    </xf>
    <xf numFmtId="0" fontId="5" fillId="3" borderId="0" xfId="3" applyFont="1" applyFill="1" applyAlignment="1" applyProtection="1">
      <alignment horizontal="left" vertical="center"/>
    </xf>
    <xf numFmtId="0" fontId="3" fillId="3" borderId="0" xfId="3" quotePrefix="1" applyFont="1" applyFill="1" applyAlignment="1" applyProtection="1">
      <alignment vertical="center"/>
    </xf>
    <xf numFmtId="0" fontId="5" fillId="3" borderId="0" xfId="3" quotePrefix="1" applyFont="1" applyFill="1" applyAlignment="1" applyProtection="1">
      <alignment vertical="center"/>
    </xf>
    <xf numFmtId="0" fontId="12" fillId="6" borderId="28" xfId="3" applyFont="1" applyFill="1" applyBorder="1" applyAlignment="1" applyProtection="1">
      <alignment horizontal="left" vertical="center"/>
    </xf>
    <xf numFmtId="0" fontId="12" fillId="6" borderId="29" xfId="3" applyFont="1" applyFill="1" applyBorder="1" applyAlignment="1" applyProtection="1">
      <alignment horizontal="left" vertical="center"/>
    </xf>
    <xf numFmtId="0" fontId="43" fillId="7" borderId="5" xfId="3" applyFont="1" applyFill="1" applyBorder="1" applyAlignment="1" applyProtection="1">
      <alignment horizontal="center" vertical="center"/>
    </xf>
    <xf numFmtId="0" fontId="33" fillId="7" borderId="5" xfId="3" applyFont="1" applyFill="1" applyBorder="1" applyAlignment="1" applyProtection="1">
      <alignment horizontal="center" vertical="center"/>
    </xf>
    <xf numFmtId="0" fontId="3" fillId="3" borderId="0" xfId="3" applyFont="1" applyFill="1" applyAlignment="1" applyProtection="1">
      <alignment horizontal="left" vertical="center"/>
    </xf>
    <xf numFmtId="0" fontId="44" fillId="4" borderId="5" xfId="3" applyFont="1" applyFill="1" applyBorder="1" applyAlignment="1" applyProtection="1">
      <alignment horizontal="center" vertical="center"/>
    </xf>
    <xf numFmtId="166" fontId="37" fillId="15" borderId="5" xfId="3" applyNumberFormat="1" applyFont="1" applyFill="1" applyBorder="1" applyAlignment="1" applyProtection="1">
      <alignment horizontal="center" vertical="center"/>
    </xf>
    <xf numFmtId="0" fontId="3" fillId="3" borderId="0" xfId="3" applyFont="1" applyFill="1" applyAlignment="1" applyProtection="1">
      <alignment horizontal="right" vertical="center"/>
    </xf>
    <xf numFmtId="168" fontId="5" fillId="7" borderId="5" xfId="3" applyNumberFormat="1" applyFont="1" applyFill="1" applyBorder="1" applyAlignment="1" applyProtection="1">
      <alignment horizontal="center" vertical="center"/>
    </xf>
    <xf numFmtId="14" fontId="13" fillId="4" borderId="5" xfId="8" applyNumberFormat="1" applyFont="1" applyFill="1" applyBorder="1" applyAlignment="1" applyProtection="1">
      <alignment horizontal="center" vertical="center"/>
    </xf>
    <xf numFmtId="49" fontId="42" fillId="6" borderId="5" xfId="3" applyNumberFormat="1" applyFont="1" applyFill="1" applyBorder="1" applyAlignment="1" applyProtection="1">
      <alignment horizontal="center" vertical="center"/>
    </xf>
    <xf numFmtId="3" fontId="36" fillId="7" borderId="93" xfId="3" applyNumberFormat="1" applyFont="1" applyFill="1" applyBorder="1" applyAlignment="1" applyProtection="1">
      <alignment horizontal="right" vertical="center"/>
    </xf>
    <xf numFmtId="3" fontId="36" fillId="7" borderId="94" xfId="3" applyNumberFormat="1" applyFont="1" applyFill="1" applyBorder="1" applyAlignment="1" applyProtection="1">
      <alignment horizontal="right" vertical="center"/>
    </xf>
    <xf numFmtId="3" fontId="36" fillId="7" borderId="25" xfId="3" applyNumberFormat="1" applyFont="1" applyFill="1" applyBorder="1" applyAlignment="1" applyProtection="1">
      <alignment horizontal="right" vertical="center"/>
    </xf>
    <xf numFmtId="3" fontId="36" fillId="7" borderId="52" xfId="3" applyNumberFormat="1" applyFont="1" applyFill="1" applyBorder="1" applyAlignment="1" applyProtection="1">
      <alignment horizontal="right" vertical="center"/>
    </xf>
    <xf numFmtId="3" fontId="36" fillId="7" borderId="54" xfId="3" applyNumberFormat="1" applyFont="1" applyFill="1" applyBorder="1" applyAlignment="1" applyProtection="1">
      <alignment horizontal="right" vertical="center"/>
    </xf>
    <xf numFmtId="3" fontId="36" fillId="7" borderId="55" xfId="3" applyNumberFormat="1" applyFont="1" applyFill="1" applyBorder="1" applyAlignment="1" applyProtection="1">
      <alignment horizontal="right" vertical="center"/>
    </xf>
    <xf numFmtId="3" fontId="36" fillId="7" borderId="98" xfId="3" applyNumberFormat="1" applyFont="1" applyFill="1" applyBorder="1" applyAlignment="1" applyProtection="1">
      <alignment horizontal="right" vertical="center"/>
    </xf>
    <xf numFmtId="3" fontId="36" fillId="7" borderId="99" xfId="3" applyNumberFormat="1" applyFont="1" applyFill="1" applyBorder="1" applyAlignment="1" applyProtection="1">
      <alignment horizontal="right" vertical="center"/>
    </xf>
    <xf numFmtId="3" fontId="36" fillId="7" borderId="100" xfId="3" applyNumberFormat="1" applyFont="1" applyFill="1" applyBorder="1" applyAlignment="1" applyProtection="1">
      <alignment horizontal="right" vertical="center"/>
    </xf>
    <xf numFmtId="3" fontId="36" fillId="7" borderId="101" xfId="3" applyNumberFormat="1" applyFont="1" applyFill="1" applyBorder="1" applyAlignment="1" applyProtection="1">
      <alignment horizontal="right" vertical="center"/>
    </xf>
    <xf numFmtId="3" fontId="36" fillId="7" borderId="60" xfId="3" applyNumberFormat="1" applyFont="1" applyFill="1" applyBorder="1" applyAlignment="1" applyProtection="1">
      <alignment horizontal="right" vertical="center"/>
    </xf>
    <xf numFmtId="3" fontId="36" fillId="7" borderId="61" xfId="3" applyNumberFormat="1" applyFont="1" applyFill="1" applyBorder="1" applyAlignment="1" applyProtection="1">
      <alignment horizontal="right" vertical="center"/>
    </xf>
    <xf numFmtId="0" fontId="41" fillId="3" borderId="0" xfId="7" applyFont="1" applyFill="1" applyBorder="1" applyProtection="1"/>
    <xf numFmtId="0" fontId="44" fillId="4" borderId="5" xfId="3" applyNumberFormat="1" applyFont="1" applyFill="1" applyBorder="1" applyAlignment="1" applyProtection="1">
      <alignment horizontal="center" vertical="center"/>
    </xf>
    <xf numFmtId="0" fontId="7" fillId="3" borderId="0" xfId="0" applyFont="1" applyFill="1" applyBorder="1" applyProtection="1"/>
    <xf numFmtId="0" fontId="11" fillId="3" borderId="0" xfId="0" applyFont="1" applyFill="1" applyBorder="1" applyProtection="1"/>
    <xf numFmtId="0" fontId="11" fillId="3" borderId="0" xfId="0" applyFont="1" applyFill="1" applyBorder="1" applyAlignment="1" applyProtection="1">
      <alignment horizontal="right"/>
    </xf>
    <xf numFmtId="0" fontId="7" fillId="3" borderId="6" xfId="0" applyFont="1" applyFill="1" applyBorder="1" applyProtection="1"/>
    <xf numFmtId="0" fontId="11" fillId="3" borderId="6" xfId="0" applyFont="1" applyFill="1" applyBorder="1" applyProtection="1"/>
    <xf numFmtId="0" fontId="11" fillId="3" borderId="6" xfId="0" applyFont="1" applyFill="1" applyBorder="1" applyAlignment="1" applyProtection="1">
      <alignment horizontal="right"/>
    </xf>
    <xf numFmtId="0" fontId="11" fillId="3" borderId="3" xfId="0" quotePrefix="1" applyFont="1" applyFill="1" applyBorder="1" applyAlignment="1" applyProtection="1">
      <alignment horizontal="center"/>
    </xf>
    <xf numFmtId="0" fontId="11" fillId="3" borderId="2" xfId="0" quotePrefix="1" applyFont="1" applyFill="1" applyBorder="1" applyAlignment="1" applyProtection="1">
      <alignment horizontal="center"/>
    </xf>
    <xf numFmtId="0" fontId="12" fillId="6" borderId="27" xfId="0" applyFont="1" applyFill="1" applyBorder="1" applyAlignment="1" applyProtection="1">
      <alignment horizontal="left" vertical="center"/>
    </xf>
    <xf numFmtId="0" fontId="12" fillId="6" borderId="28" xfId="0" applyFont="1" applyFill="1" applyBorder="1" applyAlignment="1" applyProtection="1">
      <alignment horizontal="left" vertical="center"/>
    </xf>
    <xf numFmtId="0" fontId="10" fillId="3" borderId="15" xfId="0" quotePrefix="1" applyFont="1" applyFill="1" applyBorder="1" applyAlignment="1" applyProtection="1">
      <alignment horizontal="center" vertical="top"/>
    </xf>
    <xf numFmtId="0" fontId="11" fillId="3" borderId="15" xfId="0" quotePrefix="1" applyFont="1" applyFill="1" applyBorder="1" applyAlignment="1" applyProtection="1">
      <alignment horizontal="center"/>
    </xf>
    <xf numFmtId="0" fontId="12" fillId="4" borderId="22" xfId="0" applyFont="1" applyFill="1" applyBorder="1" applyAlignment="1" applyProtection="1">
      <alignment horizontal="center" vertical="center" wrapText="1"/>
    </xf>
    <xf numFmtId="0" fontId="12" fillId="4" borderId="5" xfId="0" applyFont="1" applyFill="1" applyBorder="1" applyAlignment="1" applyProtection="1">
      <alignment horizontal="center" vertical="center" wrapText="1"/>
    </xf>
    <xf numFmtId="0" fontId="12" fillId="4" borderId="4" xfId="0" applyFont="1" applyFill="1" applyBorder="1" applyAlignment="1" applyProtection="1">
      <alignment horizontal="center" vertical="center" wrapText="1"/>
    </xf>
    <xf numFmtId="0" fontId="7" fillId="3" borderId="3" xfId="0" applyFont="1" applyFill="1" applyBorder="1" applyAlignment="1" applyProtection="1">
      <alignment horizontal="center"/>
    </xf>
    <xf numFmtId="0" fontId="11" fillId="3" borderId="3" xfId="0" applyFont="1" applyFill="1" applyBorder="1" applyAlignment="1" applyProtection="1">
      <alignment horizontal="center"/>
    </xf>
    <xf numFmtId="0" fontId="11" fillId="3" borderId="45" xfId="0" applyFont="1" applyFill="1" applyBorder="1" applyAlignment="1" applyProtection="1">
      <alignment horizontal="center"/>
    </xf>
    <xf numFmtId="0" fontId="11" fillId="3" borderId="8" xfId="0" applyFont="1" applyFill="1" applyBorder="1" applyAlignment="1" applyProtection="1">
      <alignment horizontal="center"/>
    </xf>
    <xf numFmtId="0" fontId="11" fillId="3" borderId="7" xfId="0" applyFont="1" applyFill="1" applyBorder="1" applyAlignment="1" applyProtection="1">
      <alignment horizontal="center"/>
    </xf>
    <xf numFmtId="0" fontId="7" fillId="3" borderId="11" xfId="0" applyFont="1" applyFill="1" applyBorder="1" applyAlignment="1" applyProtection="1">
      <alignment horizontal="center"/>
    </xf>
    <xf numFmtId="0" fontId="7" fillId="3" borderId="11" xfId="0" applyFont="1" applyFill="1" applyBorder="1" applyProtection="1"/>
    <xf numFmtId="0" fontId="11" fillId="3" borderId="11" xfId="0" quotePrefix="1" applyFont="1" applyFill="1" applyBorder="1" applyAlignment="1" applyProtection="1">
      <alignment horizontal="center"/>
    </xf>
    <xf numFmtId="0" fontId="12" fillId="3" borderId="34" xfId="0" quotePrefix="1" applyFont="1" applyFill="1" applyBorder="1" applyAlignment="1" applyProtection="1">
      <alignment horizontal="center"/>
    </xf>
    <xf numFmtId="0" fontId="12" fillId="3" borderId="5" xfId="0" quotePrefix="1" applyFont="1" applyFill="1" applyBorder="1" applyAlignment="1" applyProtection="1">
      <alignment horizontal="center"/>
    </xf>
    <xf numFmtId="0" fontId="12" fillId="3" borderId="4" xfId="0" quotePrefix="1" applyFont="1" applyFill="1" applyBorder="1" applyAlignment="1" applyProtection="1">
      <alignment horizontal="center"/>
    </xf>
    <xf numFmtId="0" fontId="7" fillId="3" borderId="3" xfId="0" applyFont="1" applyFill="1" applyBorder="1" applyProtection="1"/>
    <xf numFmtId="0" fontId="11" fillId="3" borderId="3" xfId="0" applyFont="1" applyFill="1" applyBorder="1" applyAlignment="1" applyProtection="1"/>
    <xf numFmtId="0" fontId="11" fillId="3" borderId="37" xfId="0" applyFont="1" applyFill="1" applyBorder="1" applyAlignment="1" applyProtection="1"/>
    <xf numFmtId="0" fontId="11" fillId="3" borderId="24" xfId="0" applyFont="1" applyFill="1" applyBorder="1" applyAlignment="1" applyProtection="1"/>
    <xf numFmtId="0" fontId="11" fillId="3" borderId="39" xfId="0" applyFont="1" applyFill="1" applyBorder="1" applyAlignment="1" applyProtection="1"/>
    <xf numFmtId="0" fontId="10" fillId="6" borderId="36" xfId="0" applyFont="1" applyFill="1" applyBorder="1" applyAlignment="1" applyProtection="1">
      <alignment horizontal="left"/>
    </xf>
    <xf numFmtId="0" fontId="7" fillId="6" borderId="36" xfId="0" applyFont="1" applyFill="1" applyBorder="1" applyAlignment="1" applyProtection="1">
      <alignment horizontal="left"/>
    </xf>
    <xf numFmtId="0" fontId="11" fillId="6" borderId="36" xfId="0" quotePrefix="1" applyFont="1" applyFill="1" applyBorder="1" applyAlignment="1" applyProtection="1">
      <alignment horizontal="left"/>
    </xf>
    <xf numFmtId="3" fontId="11" fillId="6" borderId="36" xfId="0" applyNumberFormat="1" applyFont="1" applyFill="1" applyBorder="1" applyAlignment="1" applyProtection="1"/>
    <xf numFmtId="3" fontId="7" fillId="6" borderId="46" xfId="0" applyNumberFormat="1" applyFont="1" applyFill="1" applyBorder="1" applyAlignment="1" applyProtection="1"/>
    <xf numFmtId="3" fontId="7" fillId="6" borderId="47" xfId="0" applyNumberFormat="1" applyFont="1" applyFill="1" applyBorder="1" applyAlignment="1" applyProtection="1"/>
    <xf numFmtId="3" fontId="7" fillId="6" borderId="48" xfId="0" applyNumberFormat="1" applyFont="1" applyFill="1" applyBorder="1" applyAlignment="1" applyProtection="1"/>
    <xf numFmtId="0" fontId="7" fillId="3" borderId="74" xfId="0" applyFont="1" applyFill="1" applyBorder="1" applyAlignment="1" applyProtection="1">
      <alignment horizontal="left"/>
    </xf>
    <xf numFmtId="3" fontId="7" fillId="3" borderId="74" xfId="0" applyNumberFormat="1" applyFont="1" applyFill="1" applyBorder="1" applyAlignment="1" applyProtection="1"/>
    <xf numFmtId="3" fontId="7" fillId="3" borderId="77" xfId="0" applyNumberFormat="1" applyFont="1" applyFill="1" applyBorder="1" applyAlignment="1" applyProtection="1"/>
    <xf numFmtId="3" fontId="7" fillId="3" borderId="78" xfId="0" applyNumberFormat="1" applyFont="1" applyFill="1" applyBorder="1" applyAlignment="1" applyProtection="1"/>
    <xf numFmtId="3" fontId="7" fillId="3" borderId="79" xfId="0" applyNumberFormat="1" applyFont="1" applyFill="1" applyBorder="1" applyAlignment="1" applyProtection="1"/>
    <xf numFmtId="0" fontId="7" fillId="3" borderId="58" xfId="0" applyFont="1" applyFill="1" applyBorder="1" applyAlignment="1" applyProtection="1">
      <alignment horizontal="left"/>
    </xf>
    <xf numFmtId="3" fontId="7" fillId="3" borderId="58" xfId="0" applyNumberFormat="1" applyFont="1" applyFill="1" applyBorder="1" applyAlignment="1" applyProtection="1"/>
    <xf numFmtId="3" fontId="7" fillId="3" borderId="49" xfId="0" applyNumberFormat="1" applyFont="1" applyFill="1" applyBorder="1" applyAlignment="1" applyProtection="1"/>
    <xf numFmtId="3" fontId="7" fillId="3" borderId="19" xfId="0" applyNumberFormat="1" applyFont="1" applyFill="1" applyBorder="1" applyAlignment="1" applyProtection="1"/>
    <xf numFmtId="3" fontId="7" fillId="3" borderId="50" xfId="0" applyNumberFormat="1" applyFont="1" applyFill="1" applyBorder="1" applyAlignment="1" applyProtection="1"/>
    <xf numFmtId="0" fontId="7" fillId="3" borderId="11" xfId="0" applyFont="1" applyFill="1" applyBorder="1" applyAlignment="1" applyProtection="1">
      <alignment horizontal="left"/>
    </xf>
    <xf numFmtId="3" fontId="7" fillId="3" borderId="11" xfId="0" applyNumberFormat="1" applyFont="1" applyFill="1" applyBorder="1" applyAlignment="1" applyProtection="1"/>
    <xf numFmtId="3" fontId="7" fillId="3" borderId="34" xfId="0" applyNumberFormat="1" applyFont="1" applyFill="1" applyBorder="1" applyAlignment="1" applyProtection="1"/>
    <xf numFmtId="3" fontId="7" fillId="3" borderId="5" xfId="0" applyNumberFormat="1" applyFont="1" applyFill="1" applyBorder="1" applyAlignment="1" applyProtection="1"/>
    <xf numFmtId="3" fontId="7" fillId="3" borderId="4" xfId="0" applyNumberFormat="1" applyFont="1" applyFill="1" applyBorder="1" applyAlignment="1" applyProtection="1"/>
    <xf numFmtId="0" fontId="7" fillId="3" borderId="15" xfId="0" applyFont="1" applyFill="1" applyBorder="1" applyAlignment="1" applyProtection="1">
      <alignment horizontal="left"/>
    </xf>
    <xf numFmtId="3" fontId="7" fillId="3" borderId="15" xfId="0" applyNumberFormat="1" applyFont="1" applyFill="1" applyBorder="1" applyAlignment="1" applyProtection="1"/>
    <xf numFmtId="3" fontId="7" fillId="3" borderId="30" xfId="0" applyNumberFormat="1" applyFont="1" applyFill="1" applyBorder="1" applyAlignment="1" applyProtection="1"/>
    <xf numFmtId="3" fontId="7" fillId="3" borderId="31" xfId="0" applyNumberFormat="1" applyFont="1" applyFill="1" applyBorder="1" applyAlignment="1" applyProtection="1"/>
    <xf numFmtId="3" fontId="7" fillId="3" borderId="32" xfId="0" applyNumberFormat="1" applyFont="1" applyFill="1" applyBorder="1" applyAlignment="1" applyProtection="1"/>
    <xf numFmtId="0" fontId="7" fillId="4" borderId="56" xfId="0" applyFont="1" applyFill="1" applyBorder="1" applyAlignment="1" applyProtection="1">
      <alignment horizontal="left"/>
    </xf>
    <xf numFmtId="1" fontId="11" fillId="4" borderId="56" xfId="0" applyNumberFormat="1" applyFont="1" applyFill="1" applyBorder="1" applyAlignment="1" applyProtection="1"/>
    <xf numFmtId="3" fontId="18" fillId="4" borderId="56" xfId="0" applyNumberFormat="1" applyFont="1" applyFill="1" applyBorder="1" applyAlignment="1" applyProtection="1"/>
    <xf numFmtId="3" fontId="18" fillId="4" borderId="40" xfId="0" applyNumberFormat="1" applyFont="1" applyFill="1" applyBorder="1" applyAlignment="1" applyProtection="1"/>
    <xf numFmtId="3" fontId="18" fillId="4" borderId="16" xfId="0" applyNumberFormat="1" applyFont="1" applyFill="1" applyBorder="1" applyAlignment="1" applyProtection="1"/>
    <xf numFmtId="3" fontId="18" fillId="4" borderId="41" xfId="0" applyNumberFormat="1" applyFont="1" applyFill="1" applyBorder="1" applyAlignment="1" applyProtection="1"/>
    <xf numFmtId="0" fontId="7" fillId="4" borderId="57" xfId="0" applyFont="1" applyFill="1" applyBorder="1" applyAlignment="1" applyProtection="1">
      <alignment horizontal="left"/>
    </xf>
    <xf numFmtId="1" fontId="11" fillId="4" borderId="57" xfId="0" applyNumberFormat="1" applyFont="1" applyFill="1" applyBorder="1" applyAlignment="1" applyProtection="1"/>
    <xf numFmtId="3" fontId="18" fillId="4" borderId="57" xfId="0" applyNumberFormat="1" applyFont="1" applyFill="1" applyBorder="1" applyAlignment="1" applyProtection="1"/>
    <xf numFmtId="3" fontId="18" fillId="4" borderId="42" xfId="0" applyNumberFormat="1" applyFont="1" applyFill="1" applyBorder="1" applyAlignment="1" applyProtection="1"/>
    <xf numFmtId="3" fontId="18" fillId="4" borderId="17" xfId="0" applyNumberFormat="1" applyFont="1" applyFill="1" applyBorder="1" applyAlignment="1" applyProtection="1"/>
    <xf numFmtId="3" fontId="18" fillId="4" borderId="38" xfId="0" applyNumberFormat="1" applyFont="1" applyFill="1" applyBorder="1" applyAlignment="1" applyProtection="1"/>
    <xf numFmtId="0" fontId="7" fillId="4" borderId="75" xfId="0" applyFont="1" applyFill="1" applyBorder="1" applyAlignment="1" applyProtection="1">
      <alignment horizontal="left"/>
    </xf>
    <xf numFmtId="1" fontId="11" fillId="4" borderId="59" xfId="0" applyNumberFormat="1" applyFont="1" applyFill="1" applyBorder="1" applyAlignment="1" applyProtection="1"/>
    <xf numFmtId="3" fontId="18" fillId="4" borderId="59" xfId="0" applyNumberFormat="1" applyFont="1" applyFill="1" applyBorder="1" applyAlignment="1" applyProtection="1"/>
    <xf numFmtId="3" fontId="18" fillId="4" borderId="43" xfId="0" applyNumberFormat="1" applyFont="1" applyFill="1" applyBorder="1" applyAlignment="1" applyProtection="1"/>
    <xf numFmtId="3" fontId="18" fillId="4" borderId="18" xfId="0" applyNumberFormat="1" applyFont="1" applyFill="1" applyBorder="1" applyAlignment="1" applyProtection="1"/>
    <xf numFmtId="3" fontId="18" fillId="4" borderId="44" xfId="0" applyNumberFormat="1" applyFont="1" applyFill="1" applyBorder="1" applyAlignment="1" applyProtection="1"/>
    <xf numFmtId="0" fontId="7" fillId="3" borderId="71" xfId="0" applyFont="1" applyFill="1" applyBorder="1" applyAlignment="1" applyProtection="1">
      <alignment horizontal="left"/>
    </xf>
    <xf numFmtId="3" fontId="7" fillId="3" borderId="56" xfId="0" applyNumberFormat="1" applyFont="1" applyFill="1" applyBorder="1" applyAlignment="1" applyProtection="1"/>
    <xf numFmtId="3" fontId="7" fillId="3" borderId="40" xfId="0" applyNumberFormat="1" applyFont="1" applyFill="1" applyBorder="1" applyAlignment="1" applyProtection="1"/>
    <xf numFmtId="3" fontId="7" fillId="3" borderId="16" xfId="0" applyNumberFormat="1" applyFont="1" applyFill="1" applyBorder="1" applyAlignment="1" applyProtection="1"/>
    <xf numFmtId="3" fontId="7" fillId="3" borderId="41" xfId="0" applyNumberFormat="1" applyFont="1" applyFill="1" applyBorder="1" applyAlignment="1" applyProtection="1"/>
    <xf numFmtId="0" fontId="7" fillId="3" borderId="72" xfId="0" applyFont="1" applyFill="1" applyBorder="1" applyAlignment="1" applyProtection="1">
      <alignment horizontal="left"/>
    </xf>
    <xf numFmtId="3" fontId="7" fillId="3" borderId="57" xfId="0" applyNumberFormat="1" applyFont="1" applyFill="1" applyBorder="1" applyAlignment="1" applyProtection="1"/>
    <xf numFmtId="3" fontId="7" fillId="3" borderId="42" xfId="0" applyNumberFormat="1" applyFont="1" applyFill="1" applyBorder="1" applyAlignment="1" applyProtection="1"/>
    <xf numFmtId="3" fontId="7" fillId="3" borderId="17" xfId="0" applyNumberFormat="1" applyFont="1" applyFill="1" applyBorder="1" applyAlignment="1" applyProtection="1"/>
    <xf numFmtId="3" fontId="7" fillId="3" borderId="38" xfId="0" applyNumberFormat="1" applyFont="1" applyFill="1" applyBorder="1" applyAlignment="1" applyProtection="1"/>
    <xf numFmtId="0" fontId="7" fillId="3" borderId="73" xfId="0" applyFont="1" applyFill="1" applyBorder="1" applyAlignment="1" applyProtection="1">
      <alignment horizontal="left"/>
    </xf>
    <xf numFmtId="0" fontId="17" fillId="3" borderId="73" xfId="0" applyFont="1" applyFill="1" applyBorder="1" applyAlignment="1" applyProtection="1">
      <alignment horizontal="left"/>
    </xf>
    <xf numFmtId="0" fontId="7" fillId="3" borderId="3" xfId="0" applyFont="1" applyFill="1" applyBorder="1" applyAlignment="1" applyProtection="1">
      <alignment horizontal="left"/>
    </xf>
    <xf numFmtId="0" fontId="7" fillId="3" borderId="69" xfId="0" applyFont="1" applyFill="1" applyBorder="1" applyAlignment="1" applyProtection="1">
      <alignment horizontal="left"/>
    </xf>
    <xf numFmtId="3" fontId="7" fillId="3" borderId="13" xfId="0" applyNumberFormat="1" applyFont="1" applyFill="1" applyBorder="1" applyAlignment="1" applyProtection="1"/>
    <xf numFmtId="3" fontId="7" fillId="3" borderId="45" xfId="0" applyNumberFormat="1" applyFont="1" applyFill="1" applyBorder="1" applyAlignment="1" applyProtection="1"/>
    <xf numFmtId="3" fontId="7" fillId="3" borderId="8" xfId="0" applyNumberFormat="1" applyFont="1" applyFill="1" applyBorder="1" applyAlignment="1" applyProtection="1"/>
    <xf numFmtId="3" fontId="7" fillId="3" borderId="7" xfId="0" applyNumberFormat="1" applyFont="1" applyFill="1" applyBorder="1" applyAlignment="1" applyProtection="1"/>
    <xf numFmtId="0" fontId="7" fillId="3" borderId="1" xfId="0" applyFont="1" applyFill="1" applyBorder="1" applyAlignment="1" applyProtection="1">
      <alignment horizontal="left"/>
    </xf>
    <xf numFmtId="3" fontId="7" fillId="3" borderId="1" xfId="0" applyNumberFormat="1" applyFont="1" applyFill="1" applyBorder="1" applyAlignment="1" applyProtection="1"/>
    <xf numFmtId="3" fontId="7" fillId="3" borderId="80" xfId="0" applyNumberFormat="1" applyFont="1" applyFill="1" applyBorder="1" applyAlignment="1" applyProtection="1"/>
    <xf numFmtId="3" fontId="7" fillId="3" borderId="81" xfId="0" applyNumberFormat="1" applyFont="1" applyFill="1" applyBorder="1" applyAlignment="1" applyProtection="1"/>
    <xf numFmtId="3" fontId="7" fillId="3" borderId="82" xfId="0" applyNumberFormat="1" applyFont="1" applyFill="1" applyBorder="1" applyAlignment="1" applyProtection="1"/>
    <xf numFmtId="0" fontId="7" fillId="3" borderId="56" xfId="0" applyFont="1" applyFill="1" applyBorder="1" applyAlignment="1" applyProtection="1">
      <alignment horizontal="left"/>
    </xf>
    <xf numFmtId="3" fontId="7" fillId="3" borderId="56" xfId="0" quotePrefix="1" applyNumberFormat="1" applyFont="1" applyFill="1" applyBorder="1" applyAlignment="1" applyProtection="1"/>
    <xf numFmtId="3" fontId="7" fillId="3" borderId="40" xfId="0" quotePrefix="1" applyNumberFormat="1" applyFont="1" applyFill="1" applyBorder="1" applyAlignment="1" applyProtection="1"/>
    <xf numFmtId="3" fontId="7" fillId="3" borderId="16" xfId="0" quotePrefix="1" applyNumberFormat="1" applyFont="1" applyFill="1" applyBorder="1" applyAlignment="1" applyProtection="1"/>
    <xf numFmtId="3" fontId="7" fillId="3" borderId="41" xfId="0" quotePrefix="1" applyNumberFormat="1" applyFont="1" applyFill="1" applyBorder="1" applyAlignment="1" applyProtection="1"/>
    <xf numFmtId="0" fontId="7" fillId="3" borderId="59" xfId="0" applyFont="1" applyFill="1" applyBorder="1" applyAlignment="1" applyProtection="1">
      <alignment horizontal="left"/>
    </xf>
    <xf numFmtId="3" fontId="7" fillId="3" borderId="59" xfId="0" quotePrefix="1" applyNumberFormat="1" applyFont="1" applyFill="1" applyBorder="1" applyAlignment="1" applyProtection="1"/>
    <xf numFmtId="3" fontId="7" fillId="3" borderId="43" xfId="0" quotePrefix="1" applyNumberFormat="1" applyFont="1" applyFill="1" applyBorder="1" applyAlignment="1" applyProtection="1"/>
    <xf numFmtId="3" fontId="7" fillId="3" borderId="18" xfId="0" quotePrefix="1" applyNumberFormat="1" applyFont="1" applyFill="1" applyBorder="1" applyAlignment="1" applyProtection="1"/>
    <xf numFmtId="3" fontId="7" fillId="3" borderId="44" xfId="0" quotePrefix="1" applyNumberFormat="1" applyFont="1" applyFill="1" applyBorder="1" applyAlignment="1" applyProtection="1"/>
    <xf numFmtId="0" fontId="10" fillId="8" borderId="36" xfId="0" quotePrefix="1" applyFont="1" applyFill="1" applyBorder="1" applyAlignment="1" applyProtection="1">
      <alignment horizontal="left"/>
    </xf>
    <xf numFmtId="0" fontId="11" fillId="8" borderId="36" xfId="0" applyFont="1" applyFill="1" applyBorder="1" applyAlignment="1" applyProtection="1">
      <alignment horizontal="left"/>
    </xf>
    <xf numFmtId="0" fontId="11" fillId="8" borderId="36" xfId="0" quotePrefix="1" applyFont="1" applyFill="1" applyBorder="1" applyAlignment="1" applyProtection="1">
      <alignment horizontal="left"/>
    </xf>
    <xf numFmtId="3" fontId="11" fillId="8" borderId="36" xfId="0" applyNumberFormat="1" applyFont="1" applyFill="1" applyBorder="1" applyAlignment="1" applyProtection="1"/>
    <xf numFmtId="3" fontId="11" fillId="8" borderId="46" xfId="0" applyNumberFormat="1" applyFont="1" applyFill="1" applyBorder="1" applyAlignment="1" applyProtection="1"/>
    <xf numFmtId="3" fontId="11" fillId="8" borderId="47" xfId="0" applyNumberFormat="1" applyFont="1" applyFill="1" applyBorder="1" applyAlignment="1" applyProtection="1"/>
    <xf numFmtId="3" fontId="11" fillId="8" borderId="48" xfId="0" applyNumberFormat="1" applyFont="1" applyFill="1" applyBorder="1" applyAlignment="1" applyProtection="1"/>
    <xf numFmtId="0" fontId="7" fillId="3" borderId="88" xfId="0" quotePrefix="1" applyFont="1" applyFill="1" applyBorder="1" applyAlignment="1" applyProtection="1">
      <alignment horizontal="left"/>
    </xf>
    <xf numFmtId="0" fontId="7" fillId="3" borderId="88" xfId="0" applyFont="1" applyFill="1" applyBorder="1" applyAlignment="1" applyProtection="1">
      <alignment horizontal="left"/>
    </xf>
    <xf numFmtId="3" fontId="7" fillId="3" borderId="88" xfId="0" applyNumberFormat="1" applyFont="1" applyFill="1" applyBorder="1" applyAlignment="1" applyProtection="1"/>
    <xf numFmtId="3" fontId="7" fillId="3" borderId="89" xfId="0" applyNumberFormat="1" applyFont="1" applyFill="1" applyBorder="1" applyAlignment="1" applyProtection="1"/>
    <xf numFmtId="3" fontId="7" fillId="3" borderId="90" xfId="0" applyNumberFormat="1" applyFont="1" applyFill="1" applyBorder="1" applyAlignment="1" applyProtection="1"/>
    <xf numFmtId="3" fontId="7" fillId="3" borderId="91" xfId="0" applyNumberFormat="1" applyFont="1" applyFill="1" applyBorder="1" applyAlignment="1" applyProtection="1"/>
    <xf numFmtId="0" fontId="7" fillId="7" borderId="92" xfId="0" applyFont="1" applyFill="1" applyBorder="1" applyAlignment="1" applyProtection="1">
      <alignment horizontal="left"/>
    </xf>
    <xf numFmtId="0" fontId="7" fillId="3" borderId="93" xfId="0" applyFont="1" applyFill="1" applyBorder="1" applyAlignment="1" applyProtection="1">
      <alignment horizontal="left"/>
    </xf>
    <xf numFmtId="0" fontId="7" fillId="3" borderId="95" xfId="0" quotePrefix="1" applyFont="1" applyFill="1" applyBorder="1" applyAlignment="1" applyProtection="1">
      <alignment horizontal="left"/>
    </xf>
    <xf numFmtId="0" fontId="7" fillId="7" borderId="51" xfId="0" applyFont="1" applyFill="1" applyBorder="1" applyAlignment="1" applyProtection="1">
      <alignment horizontal="left"/>
    </xf>
    <xf numFmtId="0" fontId="7" fillId="3" borderId="25" xfId="0" applyFont="1" applyFill="1" applyBorder="1" applyAlignment="1" applyProtection="1">
      <alignment horizontal="left"/>
    </xf>
    <xf numFmtId="0" fontId="7" fillId="3" borderId="96" xfId="0" quotePrefix="1" applyFont="1" applyFill="1" applyBorder="1" applyAlignment="1" applyProtection="1">
      <alignment horizontal="left"/>
    </xf>
    <xf numFmtId="0" fontId="7" fillId="7" borderId="53" xfId="0" applyFont="1" applyFill="1" applyBorder="1" applyAlignment="1" applyProtection="1">
      <alignment horizontal="left"/>
    </xf>
    <xf numFmtId="0" fontId="7" fillId="3" borderId="54" xfId="0" applyFont="1" applyFill="1" applyBorder="1" applyAlignment="1" applyProtection="1">
      <alignment horizontal="left"/>
    </xf>
    <xf numFmtId="0" fontId="7" fillId="3" borderId="97" xfId="0" quotePrefix="1" applyFont="1" applyFill="1" applyBorder="1" applyAlignment="1" applyProtection="1">
      <alignment horizontal="left"/>
    </xf>
    <xf numFmtId="0" fontId="7" fillId="3" borderId="64" xfId="0" quotePrefix="1" applyFont="1" applyFill="1" applyBorder="1" applyAlignment="1" applyProtection="1">
      <alignment horizontal="left"/>
    </xf>
    <xf numFmtId="0" fontId="7" fillId="3" borderId="64" xfId="0" applyFont="1" applyFill="1" applyBorder="1" applyAlignment="1" applyProtection="1">
      <alignment horizontal="left"/>
    </xf>
    <xf numFmtId="3" fontId="7" fillId="3" borderId="64" xfId="0" applyNumberFormat="1" applyFont="1" applyFill="1" applyBorder="1" applyAlignment="1" applyProtection="1"/>
    <xf numFmtId="3" fontId="7" fillId="3" borderId="66" xfId="0" applyNumberFormat="1" applyFont="1" applyFill="1" applyBorder="1" applyAlignment="1" applyProtection="1"/>
    <xf numFmtId="3" fontId="7" fillId="3" borderId="62" xfId="0" applyNumberFormat="1" applyFont="1" applyFill="1" applyBorder="1" applyAlignment="1" applyProtection="1"/>
    <xf numFmtId="3" fontId="7" fillId="3" borderId="65" xfId="0" applyNumberFormat="1" applyFont="1" applyFill="1" applyBorder="1" applyAlignment="1" applyProtection="1"/>
    <xf numFmtId="0" fontId="7" fillId="3" borderId="58" xfId="0" quotePrefix="1" applyFont="1" applyFill="1" applyBorder="1" applyAlignment="1" applyProtection="1">
      <alignment horizontal="left"/>
    </xf>
    <xf numFmtId="0" fontId="7" fillId="7" borderId="11" xfId="0" applyFont="1" applyFill="1" applyBorder="1" applyAlignment="1" applyProtection="1">
      <alignment horizontal="left"/>
    </xf>
    <xf numFmtId="3" fontId="7" fillId="7" borderId="11" xfId="0" applyNumberFormat="1" applyFont="1" applyFill="1" applyBorder="1" applyAlignment="1" applyProtection="1"/>
    <xf numFmtId="3" fontId="7" fillId="7" borderId="34" xfId="0" applyNumberFormat="1" applyFont="1" applyFill="1" applyBorder="1" applyAlignment="1" applyProtection="1"/>
    <xf numFmtId="3" fontId="7" fillId="7" borderId="5" xfId="0" applyNumberFormat="1" applyFont="1" applyFill="1" applyBorder="1" applyAlignment="1" applyProtection="1"/>
    <xf numFmtId="3" fontId="7" fillId="7" borderId="4" xfId="0" applyNumberFormat="1" applyFont="1" applyFill="1" applyBorder="1" applyAlignment="1" applyProtection="1"/>
    <xf numFmtId="0" fontId="7" fillId="3" borderId="57" xfId="0" applyFont="1" applyFill="1" applyBorder="1" applyAlignment="1" applyProtection="1">
      <alignment horizontal="left"/>
    </xf>
    <xf numFmtId="0" fontId="7" fillId="3" borderId="57" xfId="0" quotePrefix="1" applyFont="1" applyFill="1" applyBorder="1" applyAlignment="1" applyProtection="1">
      <alignment horizontal="left"/>
    </xf>
    <xf numFmtId="0" fontId="17" fillId="3" borderId="58" xfId="0" applyFont="1" applyFill="1" applyBorder="1" applyAlignment="1" applyProtection="1">
      <alignment horizontal="left"/>
    </xf>
    <xf numFmtId="0" fontId="7" fillId="7" borderId="56" xfId="0" applyFont="1" applyFill="1" applyBorder="1" applyAlignment="1" applyProtection="1">
      <alignment horizontal="left"/>
    </xf>
    <xf numFmtId="0" fontId="7" fillId="7" borderId="56" xfId="0" quotePrefix="1" applyFont="1" applyFill="1" applyBorder="1" applyAlignment="1" applyProtection="1">
      <alignment horizontal="left"/>
    </xf>
    <xf numFmtId="3" fontId="7" fillId="7" borderId="56" xfId="0" applyNumberFormat="1" applyFont="1" applyFill="1" applyBorder="1" applyAlignment="1" applyProtection="1"/>
    <xf numFmtId="3" fontId="7" fillId="7" borderId="40" xfId="0" applyNumberFormat="1" applyFont="1" applyFill="1" applyBorder="1" applyAlignment="1" applyProtection="1"/>
    <xf numFmtId="3" fontId="7" fillId="7" borderId="16" xfId="0" applyNumberFormat="1" applyFont="1" applyFill="1" applyBorder="1" applyAlignment="1" applyProtection="1"/>
    <xf numFmtId="3" fontId="7" fillId="7" borderId="41" xfId="0" applyNumberFormat="1" applyFont="1" applyFill="1" applyBorder="1" applyAlignment="1" applyProtection="1"/>
    <xf numFmtId="0" fontId="7" fillId="7" borderId="59" xfId="0" applyFont="1" applyFill="1" applyBorder="1" applyAlignment="1" applyProtection="1">
      <alignment horizontal="left"/>
    </xf>
    <xf numFmtId="0" fontId="17" fillId="7" borderId="75" xfId="0" applyFont="1" applyFill="1" applyBorder="1" applyAlignment="1" applyProtection="1">
      <alignment horizontal="left"/>
    </xf>
    <xf numFmtId="0" fontId="7" fillId="7" borderId="59" xfId="0" quotePrefix="1" applyFont="1" applyFill="1" applyBorder="1" applyAlignment="1" applyProtection="1">
      <alignment horizontal="left"/>
    </xf>
    <xf numFmtId="3" fontId="7" fillId="7" borderId="59" xfId="0" applyNumberFormat="1" applyFont="1" applyFill="1" applyBorder="1" applyAlignment="1" applyProtection="1"/>
    <xf numFmtId="3" fontId="7" fillId="7" borderId="43" xfId="0" applyNumberFormat="1" applyFont="1" applyFill="1" applyBorder="1" applyAlignment="1" applyProtection="1"/>
    <xf numFmtId="3" fontId="7" fillId="7" borderId="18" xfId="0" applyNumberFormat="1" applyFont="1" applyFill="1" applyBorder="1" applyAlignment="1" applyProtection="1"/>
    <xf numFmtId="3" fontId="7" fillId="7" borderId="44" xfId="0" applyNumberFormat="1" applyFont="1" applyFill="1" applyBorder="1" applyAlignment="1" applyProtection="1"/>
    <xf numFmtId="0" fontId="7" fillId="3" borderId="3" xfId="0" quotePrefix="1" applyFont="1" applyFill="1" applyBorder="1" applyAlignment="1" applyProtection="1">
      <alignment horizontal="left"/>
    </xf>
    <xf numFmtId="3" fontId="7" fillId="3" borderId="3" xfId="0" quotePrefix="1" applyNumberFormat="1" applyFont="1" applyFill="1" applyBorder="1" applyAlignment="1" applyProtection="1"/>
    <xf numFmtId="3" fontId="7" fillId="3" borderId="37" xfId="0" quotePrefix="1" applyNumberFormat="1" applyFont="1" applyFill="1" applyBorder="1" applyAlignment="1" applyProtection="1"/>
    <xf numFmtId="3" fontId="7" fillId="3" borderId="24" xfId="0" quotePrefix="1" applyNumberFormat="1" applyFont="1" applyFill="1" applyBorder="1" applyAlignment="1" applyProtection="1"/>
    <xf numFmtId="3" fontId="7" fillId="3" borderId="39" xfId="0" quotePrefix="1" applyNumberFormat="1" applyFont="1" applyFill="1" applyBorder="1" applyAlignment="1" applyProtection="1"/>
    <xf numFmtId="0" fontId="10" fillId="9" borderId="36" xfId="0" applyFont="1" applyFill="1" applyBorder="1" applyAlignment="1" applyProtection="1">
      <alignment horizontal="left"/>
    </xf>
    <xf numFmtId="0" fontId="11" fillId="9" borderId="36" xfId="0" applyFont="1" applyFill="1" applyBorder="1" applyAlignment="1" applyProtection="1">
      <alignment horizontal="left"/>
    </xf>
    <xf numFmtId="3" fontId="11" fillId="9" borderId="36" xfId="0" applyNumberFormat="1" applyFont="1" applyFill="1" applyBorder="1" applyAlignment="1" applyProtection="1"/>
    <xf numFmtId="3" fontId="7" fillId="9" borderId="46" xfId="0" applyNumberFormat="1" applyFont="1" applyFill="1" applyBorder="1" applyAlignment="1" applyProtection="1"/>
    <xf numFmtId="3" fontId="7" fillId="9" borderId="47" xfId="0" applyNumberFormat="1" applyFont="1" applyFill="1" applyBorder="1" applyAlignment="1" applyProtection="1"/>
    <xf numFmtId="3" fontId="7" fillId="9" borderId="48" xfId="0" applyNumberFormat="1" applyFont="1" applyFill="1" applyBorder="1" applyAlignment="1" applyProtection="1"/>
    <xf numFmtId="3" fontId="7" fillId="3" borderId="64" xfId="0" quotePrefix="1" applyNumberFormat="1" applyFont="1" applyFill="1" applyBorder="1" applyAlignment="1" applyProtection="1"/>
    <xf numFmtId="3" fontId="7" fillId="3" borderId="66" xfId="0" quotePrefix="1" applyNumberFormat="1" applyFont="1" applyFill="1" applyBorder="1" applyAlignment="1" applyProtection="1"/>
    <xf numFmtId="3" fontId="7" fillId="3" borderId="62" xfId="0" quotePrefix="1" applyNumberFormat="1" applyFont="1" applyFill="1" applyBorder="1" applyAlignment="1" applyProtection="1"/>
    <xf numFmtId="3" fontId="7" fillId="3" borderId="65" xfId="0" quotePrefix="1" applyNumberFormat="1" applyFont="1" applyFill="1" applyBorder="1" applyAlignment="1" applyProtection="1"/>
    <xf numFmtId="3" fontId="7" fillId="3" borderId="57" xfId="0" quotePrefix="1" applyNumberFormat="1" applyFont="1" applyFill="1" applyBorder="1" applyAlignment="1" applyProtection="1"/>
    <xf numFmtId="3" fontId="7" fillId="3" borderId="42" xfId="0" quotePrefix="1" applyNumberFormat="1" applyFont="1" applyFill="1" applyBorder="1" applyAlignment="1" applyProtection="1"/>
    <xf numFmtId="3" fontId="7" fillId="3" borderId="17" xfId="0" quotePrefix="1" applyNumberFormat="1" applyFont="1" applyFill="1" applyBorder="1" applyAlignment="1" applyProtection="1"/>
    <xf numFmtId="3" fontId="7" fillId="3" borderId="38" xfId="0" quotePrefix="1" applyNumberFormat="1" applyFont="1" applyFill="1" applyBorder="1" applyAlignment="1" applyProtection="1"/>
    <xf numFmtId="3" fontId="7" fillId="3" borderId="58" xfId="0" quotePrefix="1" applyNumberFormat="1" applyFont="1" applyFill="1" applyBorder="1" applyAlignment="1" applyProtection="1"/>
    <xf numFmtId="3" fontId="7" fillId="3" borderId="49" xfId="0" quotePrefix="1" applyNumberFormat="1" applyFont="1" applyFill="1" applyBorder="1" applyAlignment="1" applyProtection="1"/>
    <xf numFmtId="3" fontId="7" fillId="3" borderId="19" xfId="0" quotePrefix="1" applyNumberFormat="1" applyFont="1" applyFill="1" applyBorder="1" applyAlignment="1" applyProtection="1"/>
    <xf numFmtId="3" fontId="7" fillId="3" borderId="50" xfId="0" quotePrefix="1" applyNumberFormat="1" applyFont="1" applyFill="1" applyBorder="1" applyAlignment="1" applyProtection="1"/>
    <xf numFmtId="0" fontId="7" fillId="12" borderId="11" xfId="0" applyFont="1" applyFill="1" applyBorder="1" applyAlignment="1" applyProtection="1">
      <alignment horizontal="left"/>
    </xf>
    <xf numFmtId="0" fontId="7" fillId="12" borderId="11" xfId="0" quotePrefix="1" applyFont="1" applyFill="1" applyBorder="1" applyAlignment="1" applyProtection="1">
      <alignment horizontal="left"/>
    </xf>
    <xf numFmtId="3" fontId="7" fillId="12" borderId="11" xfId="0" quotePrefix="1" applyNumberFormat="1" applyFont="1" applyFill="1" applyBorder="1" applyAlignment="1" applyProtection="1"/>
    <xf numFmtId="3" fontId="7" fillId="12" borderId="34" xfId="0" quotePrefix="1" applyNumberFormat="1" applyFont="1" applyFill="1" applyBorder="1" applyAlignment="1" applyProtection="1"/>
    <xf numFmtId="3" fontId="7" fillId="12" borderId="5" xfId="0" quotePrefix="1" applyNumberFormat="1" applyFont="1" applyFill="1" applyBorder="1" applyAlignment="1" applyProtection="1"/>
    <xf numFmtId="3" fontId="7" fillId="12" borderId="4" xfId="0" quotePrefix="1" applyNumberFormat="1" applyFont="1" applyFill="1" applyBorder="1" applyAlignment="1" applyProtection="1"/>
    <xf numFmtId="0" fontId="17" fillId="3" borderId="64" xfId="0" applyFont="1" applyFill="1" applyBorder="1" applyAlignment="1" applyProtection="1">
      <alignment horizontal="left"/>
    </xf>
    <xf numFmtId="0" fontId="7" fillId="3" borderId="59" xfId="0" quotePrefix="1" applyFont="1" applyFill="1" applyBorder="1" applyAlignment="1" applyProtection="1">
      <alignment horizontal="left"/>
    </xf>
    <xf numFmtId="0" fontId="10" fillId="7" borderId="36" xfId="0" quotePrefix="1" applyFont="1" applyFill="1" applyBorder="1" applyAlignment="1" applyProtection="1">
      <alignment horizontal="left"/>
    </xf>
    <xf numFmtId="0" fontId="11" fillId="7" borderId="36" xfId="0" applyFont="1" applyFill="1" applyBorder="1" applyAlignment="1" applyProtection="1">
      <alignment horizontal="left"/>
    </xf>
    <xf numFmtId="0" fontId="11" fillId="7" borderId="36" xfId="0" quotePrefix="1" applyFont="1" applyFill="1" applyBorder="1" applyAlignment="1" applyProtection="1">
      <alignment horizontal="left"/>
    </xf>
    <xf numFmtId="3" fontId="11" fillId="7" borderId="36" xfId="0" applyNumberFormat="1" applyFont="1" applyFill="1" applyBorder="1" applyAlignment="1" applyProtection="1"/>
    <xf numFmtId="3" fontId="7" fillId="7" borderId="46" xfId="0" applyNumberFormat="1" applyFont="1" applyFill="1" applyBorder="1" applyAlignment="1" applyProtection="1"/>
    <xf numFmtId="3" fontId="7" fillId="7" borderId="47" xfId="0" applyNumberFormat="1" applyFont="1" applyFill="1" applyBorder="1" applyAlignment="1" applyProtection="1"/>
    <xf numFmtId="3" fontId="7" fillId="7" borderId="48" xfId="0" applyNumberFormat="1" applyFont="1" applyFill="1" applyBorder="1" applyAlignment="1" applyProtection="1"/>
    <xf numFmtId="0" fontId="10" fillId="6" borderId="76" xfId="0" applyFont="1" applyFill="1" applyBorder="1" applyAlignment="1" applyProtection="1">
      <alignment horizontal="left"/>
    </xf>
    <xf numFmtId="0" fontId="11" fillId="6" borderId="76" xfId="0" applyFont="1" applyFill="1" applyBorder="1" applyAlignment="1" applyProtection="1">
      <alignment horizontal="left"/>
    </xf>
    <xf numFmtId="167" fontId="11" fillId="6" borderId="76" xfId="0" applyNumberFormat="1" applyFont="1" applyFill="1" applyBorder="1" applyAlignment="1" applyProtection="1"/>
    <xf numFmtId="167" fontId="7" fillId="4" borderId="67" xfId="0" applyNumberFormat="1" applyFont="1" applyFill="1" applyBorder="1" applyAlignment="1" applyProtection="1"/>
    <xf numFmtId="167" fontId="7" fillId="4" borderId="83" xfId="0" applyNumberFormat="1" applyFont="1" applyFill="1" applyBorder="1" applyAlignment="1" applyProtection="1"/>
    <xf numFmtId="167" fontId="7" fillId="4" borderId="68" xfId="0" applyNumberFormat="1" applyFont="1" applyFill="1" applyBorder="1" applyAlignment="1" applyProtection="1"/>
    <xf numFmtId="0" fontId="9" fillId="3" borderId="21" xfId="0" quotePrefix="1" applyFont="1" applyFill="1" applyBorder="1" applyAlignment="1" applyProtection="1">
      <alignment horizontal="left"/>
    </xf>
    <xf numFmtId="167" fontId="39" fillId="3" borderId="21" xfId="0" quotePrefix="1" applyNumberFormat="1" applyFont="1" applyFill="1" applyBorder="1" applyAlignment="1" applyProtection="1"/>
    <xf numFmtId="167" fontId="40" fillId="3" borderId="21" xfId="0" quotePrefix="1" applyNumberFormat="1" applyFont="1" applyFill="1" applyBorder="1" applyAlignment="1" applyProtection="1"/>
    <xf numFmtId="167" fontId="40" fillId="3" borderId="35" xfId="0" quotePrefix="1" applyNumberFormat="1" applyFont="1" applyFill="1" applyBorder="1" applyAlignment="1" applyProtection="1"/>
    <xf numFmtId="0" fontId="11" fillId="6" borderId="36" xfId="0" applyFont="1" applyFill="1" applyBorder="1" applyAlignment="1" applyProtection="1">
      <alignment horizontal="left"/>
    </xf>
    <xf numFmtId="167" fontId="11" fillId="6" borderId="36" xfId="0" applyNumberFormat="1" applyFont="1" applyFill="1" applyBorder="1" applyAlignment="1" applyProtection="1">
      <alignment horizontal="right"/>
    </xf>
    <xf numFmtId="167" fontId="7" fillId="4" borderId="46" xfId="0" applyNumberFormat="1" applyFont="1" applyFill="1" applyBorder="1" applyAlignment="1" applyProtection="1">
      <alignment horizontal="right"/>
    </xf>
    <xf numFmtId="167" fontId="7" fillId="4" borderId="47" xfId="0" applyNumberFormat="1" applyFont="1" applyFill="1" applyBorder="1" applyAlignment="1" applyProtection="1">
      <alignment horizontal="right"/>
    </xf>
    <xf numFmtId="167" fontId="7" fillId="4" borderId="48" xfId="0" applyNumberFormat="1" applyFont="1" applyFill="1" applyBorder="1" applyAlignment="1" applyProtection="1">
      <alignment horizontal="right"/>
    </xf>
    <xf numFmtId="0" fontId="11" fillId="3" borderId="3" xfId="0" applyFont="1" applyFill="1" applyBorder="1" applyAlignment="1" applyProtection="1">
      <alignment horizontal="left"/>
    </xf>
    <xf numFmtId="3" fontId="11" fillId="3" borderId="3" xfId="0" applyNumberFormat="1" applyFont="1" applyFill="1" applyBorder="1" applyAlignment="1" applyProtection="1">
      <alignment horizontal="right"/>
    </xf>
    <xf numFmtId="3" fontId="11" fillId="13" borderId="3" xfId="0" applyNumberFormat="1" applyFont="1" applyFill="1" applyBorder="1" applyAlignment="1" applyProtection="1">
      <alignment horizontal="right"/>
    </xf>
    <xf numFmtId="3" fontId="7" fillId="3" borderId="37" xfId="0" applyNumberFormat="1" applyFont="1" applyFill="1" applyBorder="1" applyAlignment="1" applyProtection="1">
      <alignment horizontal="right"/>
    </xf>
    <xf numFmtId="3" fontId="7" fillId="3" borderId="24" xfId="0" applyNumberFormat="1" applyFont="1" applyFill="1" applyBorder="1" applyAlignment="1" applyProtection="1">
      <alignment horizontal="right"/>
    </xf>
    <xf numFmtId="3" fontId="7" fillId="3" borderId="39" xfId="0" applyNumberFormat="1" applyFont="1" applyFill="1" applyBorder="1" applyAlignment="1" applyProtection="1">
      <alignment horizontal="right"/>
    </xf>
    <xf numFmtId="0" fontId="7" fillId="10" borderId="56" xfId="0" applyFont="1" applyFill="1" applyBorder="1" applyAlignment="1" applyProtection="1">
      <alignment horizontal="left"/>
    </xf>
    <xf numFmtId="3" fontId="7" fillId="10" borderId="56" xfId="0" quotePrefix="1" applyNumberFormat="1" applyFont="1" applyFill="1" applyBorder="1" applyAlignment="1" applyProtection="1"/>
    <xf numFmtId="3" fontId="7" fillId="10" borderId="40" xfId="0" quotePrefix="1" applyNumberFormat="1" applyFont="1" applyFill="1" applyBorder="1" applyAlignment="1" applyProtection="1"/>
    <xf numFmtId="3" fontId="7" fillId="10" borderId="16" xfId="0" quotePrefix="1" applyNumberFormat="1" applyFont="1" applyFill="1" applyBorder="1" applyAlignment="1" applyProtection="1"/>
    <xf numFmtId="3" fontId="7" fillId="10" borderId="41" xfId="0" quotePrefix="1" applyNumberFormat="1" applyFont="1" applyFill="1" applyBorder="1" applyAlignment="1" applyProtection="1"/>
    <xf numFmtId="0" fontId="7" fillId="10" borderId="57" xfId="0" applyFont="1" applyFill="1" applyBorder="1" applyAlignment="1" applyProtection="1">
      <alignment horizontal="left"/>
    </xf>
    <xf numFmtId="3" fontId="7" fillId="10" borderId="57" xfId="0" quotePrefix="1" applyNumberFormat="1" applyFont="1" applyFill="1" applyBorder="1" applyAlignment="1" applyProtection="1"/>
    <xf numFmtId="3" fontId="7" fillId="10" borderId="42" xfId="0" quotePrefix="1" applyNumberFormat="1" applyFont="1" applyFill="1" applyBorder="1" applyAlignment="1" applyProtection="1"/>
    <xf numFmtId="3" fontId="7" fillId="10" borderId="17" xfId="0" quotePrefix="1" applyNumberFormat="1" applyFont="1" applyFill="1" applyBorder="1" applyAlignment="1" applyProtection="1"/>
    <xf numFmtId="3" fontId="7" fillId="10" borderId="38" xfId="0" quotePrefix="1" applyNumberFormat="1" applyFont="1" applyFill="1" applyBorder="1" applyAlignment="1" applyProtection="1"/>
    <xf numFmtId="165" fontId="7" fillId="10" borderId="57" xfId="0" applyNumberFormat="1" applyFont="1" applyFill="1" applyBorder="1" applyProtection="1"/>
    <xf numFmtId="165" fontId="7" fillId="10" borderId="59" xfId="0" applyNumberFormat="1" applyFont="1" applyFill="1" applyBorder="1" applyProtection="1"/>
    <xf numFmtId="3" fontId="7" fillId="10" borderId="59" xfId="0" quotePrefix="1" applyNumberFormat="1" applyFont="1" applyFill="1" applyBorder="1" applyAlignment="1" applyProtection="1"/>
    <xf numFmtId="3" fontId="7" fillId="10" borderId="43" xfId="0" quotePrefix="1" applyNumberFormat="1" applyFont="1" applyFill="1" applyBorder="1" applyAlignment="1" applyProtection="1"/>
    <xf numFmtId="3" fontId="7" fillId="10" borderId="18" xfId="0" quotePrefix="1" applyNumberFormat="1" applyFont="1" applyFill="1" applyBorder="1" applyAlignment="1" applyProtection="1"/>
    <xf numFmtId="3" fontId="7" fillId="10" borderId="44" xfId="0" quotePrefix="1" applyNumberFormat="1" applyFont="1" applyFill="1" applyBorder="1" applyAlignment="1" applyProtection="1"/>
    <xf numFmtId="0" fontId="7" fillId="10" borderId="59" xfId="0" applyFont="1" applyFill="1" applyBorder="1" applyAlignment="1" applyProtection="1">
      <alignment horizontal="left"/>
    </xf>
    <xf numFmtId="0" fontId="7" fillId="10" borderId="56" xfId="0" quotePrefix="1" applyFont="1" applyFill="1" applyBorder="1" applyAlignment="1" applyProtection="1">
      <alignment horizontal="left"/>
    </xf>
    <xf numFmtId="0" fontId="11" fillId="10" borderId="59" xfId="0" applyFont="1" applyFill="1" applyBorder="1" applyAlignment="1" applyProtection="1">
      <alignment horizontal="left"/>
    </xf>
    <xf numFmtId="0" fontId="11" fillId="3" borderId="64" xfId="0" quotePrefix="1" applyFont="1" applyFill="1" applyBorder="1" applyAlignment="1" applyProtection="1">
      <alignment horizontal="left"/>
    </xf>
    <xf numFmtId="165" fontId="7" fillId="3" borderId="57" xfId="0" applyNumberFormat="1" applyFont="1" applyFill="1" applyBorder="1" applyProtection="1"/>
    <xf numFmtId="0" fontId="7" fillId="10" borderId="14" xfId="0" applyFont="1" applyFill="1" applyBorder="1" applyAlignment="1" applyProtection="1">
      <alignment horizontal="left"/>
    </xf>
    <xf numFmtId="3" fontId="7" fillId="10" borderId="14" xfId="0" applyNumberFormat="1" applyFont="1" applyFill="1" applyBorder="1" applyAlignment="1" applyProtection="1"/>
    <xf numFmtId="3" fontId="7" fillId="10" borderId="84" xfId="0" applyNumberFormat="1" applyFont="1" applyFill="1" applyBorder="1" applyAlignment="1" applyProtection="1"/>
    <xf numFmtId="3" fontId="7" fillId="10" borderId="9" xfId="0" applyNumberFormat="1" applyFont="1" applyFill="1" applyBorder="1" applyAlignment="1" applyProtection="1"/>
    <xf numFmtId="3" fontId="7" fillId="10" borderId="10" xfId="0" applyNumberFormat="1" applyFont="1" applyFill="1" applyBorder="1" applyAlignment="1" applyProtection="1"/>
    <xf numFmtId="0" fontId="9" fillId="3" borderId="70" xfId="0" quotePrefix="1" applyFont="1" applyFill="1" applyBorder="1" applyAlignment="1" applyProtection="1">
      <alignment horizontal="left"/>
    </xf>
    <xf numFmtId="167" fontId="39" fillId="3" borderId="70" xfId="0" quotePrefix="1" applyNumberFormat="1" applyFont="1" applyFill="1" applyBorder="1" applyAlignment="1" applyProtection="1"/>
    <xf numFmtId="167" fontId="40" fillId="3" borderId="70" xfId="0" quotePrefix="1" applyNumberFormat="1" applyFont="1" applyFill="1" applyBorder="1" applyAlignment="1" applyProtection="1"/>
    <xf numFmtId="0" fontId="7" fillId="3" borderId="0" xfId="0" applyFont="1" applyFill="1" applyBorder="1" applyAlignment="1" applyProtection="1">
      <alignment horizontal="left"/>
    </xf>
    <xf numFmtId="1" fontId="11" fillId="3" borderId="0" xfId="0" applyNumberFormat="1" applyFont="1" applyFill="1" applyBorder="1" applyProtection="1"/>
    <xf numFmtId="1" fontId="11" fillId="3" borderId="33" xfId="0" applyNumberFormat="1" applyFont="1" applyFill="1" applyBorder="1" applyProtection="1"/>
    <xf numFmtId="0" fontId="15" fillId="0" borderId="0" xfId="0" applyFont="1" applyProtection="1"/>
    <xf numFmtId="0" fontId="15" fillId="0" borderId="0" xfId="0" applyFont="1" applyBorder="1" applyProtection="1"/>
    <xf numFmtId="0" fontId="7" fillId="3" borderId="0" xfId="0" applyFont="1" applyFill="1" applyBorder="1" applyAlignment="1" applyProtection="1">
      <alignment horizontal="right"/>
    </xf>
    <xf numFmtId="0" fontId="12" fillId="3" borderId="0" xfId="0" applyFont="1" applyFill="1" applyBorder="1" applyAlignment="1" applyProtection="1">
      <alignment horizontal="center"/>
    </xf>
    <xf numFmtId="0" fontId="12" fillId="3" borderId="0" xfId="0" applyFont="1" applyFill="1" applyBorder="1" applyAlignment="1" applyProtection="1">
      <alignment horizontal="left"/>
    </xf>
    <xf numFmtId="1" fontId="25" fillId="3" borderId="0" xfId="0" applyNumberFormat="1" applyFont="1" applyFill="1" applyBorder="1" applyProtection="1"/>
    <xf numFmtId="0" fontId="26" fillId="3" borderId="0" xfId="0" applyFont="1" applyFill="1" applyProtection="1"/>
    <xf numFmtId="0" fontId="12" fillId="3" borderId="0" xfId="0" applyFont="1" applyFill="1" applyAlignment="1" applyProtection="1">
      <alignment horizontal="center"/>
    </xf>
    <xf numFmtId="0" fontId="18" fillId="3" borderId="0" xfId="0" applyFont="1" applyFill="1" applyBorder="1" applyAlignment="1" applyProtection="1">
      <alignment horizontal="right"/>
    </xf>
    <xf numFmtId="0" fontId="9" fillId="3" borderId="0" xfId="0" applyFont="1" applyFill="1" applyProtection="1"/>
    <xf numFmtId="3" fontId="15" fillId="3" borderId="0" xfId="0" applyNumberFormat="1" applyFont="1" applyFill="1" applyProtection="1"/>
    <xf numFmtId="1" fontId="11" fillId="3" borderId="63" xfId="0" applyNumberFormat="1" applyFont="1" applyFill="1" applyBorder="1" applyProtection="1"/>
    <xf numFmtId="0" fontId="11" fillId="3" borderId="0" xfId="0" applyFont="1" applyFill="1" applyBorder="1" applyAlignment="1" applyProtection="1">
      <alignment horizontal="left"/>
    </xf>
    <xf numFmtId="0" fontId="9" fillId="0" borderId="0" xfId="0" applyFont="1" applyProtection="1"/>
    <xf numFmtId="1" fontId="18" fillId="3" borderId="0" xfId="0" applyNumberFormat="1" applyFont="1" applyFill="1" applyBorder="1" applyAlignment="1" applyProtection="1">
      <alignment horizontal="right"/>
    </xf>
    <xf numFmtId="3" fontId="15" fillId="3" borderId="63" xfId="0" applyNumberFormat="1" applyFont="1" applyFill="1" applyBorder="1" applyProtection="1"/>
    <xf numFmtId="0" fontId="15" fillId="3" borderId="63" xfId="0" applyFont="1" applyFill="1" applyBorder="1" applyProtection="1"/>
    <xf numFmtId="3" fontId="11" fillId="3" borderId="0" xfId="0" applyNumberFormat="1" applyFont="1" applyFill="1" applyBorder="1" applyProtection="1"/>
    <xf numFmtId="0" fontId="11" fillId="2" borderId="0" xfId="0" quotePrefix="1" applyFont="1" applyFill="1" applyAlignment="1" applyProtection="1">
      <alignment horizontal="left"/>
    </xf>
    <xf numFmtId="0" fontId="15" fillId="2" borderId="0" xfId="0" applyFont="1" applyFill="1" applyProtection="1"/>
    <xf numFmtId="0" fontId="11" fillId="2" borderId="0" xfId="0" applyFont="1" applyFill="1" applyAlignment="1" applyProtection="1">
      <alignment horizontal="left"/>
    </xf>
    <xf numFmtId="0" fontId="9" fillId="2" borderId="0" xfId="0" applyFont="1" applyFill="1" applyProtection="1"/>
    <xf numFmtId="0" fontId="10" fillId="3" borderId="0" xfId="0" applyFont="1" applyFill="1" applyAlignment="1" applyProtection="1">
      <alignment horizontal="left"/>
    </xf>
    <xf numFmtId="0" fontId="9" fillId="5" borderId="0" xfId="0" applyFont="1" applyFill="1" applyProtection="1"/>
    <xf numFmtId="0" fontId="15" fillId="5" borderId="0" xfId="0" applyFont="1" applyFill="1" applyProtection="1"/>
    <xf numFmtId="0" fontId="10" fillId="2" borderId="0" xfId="0" applyFont="1" applyFill="1" applyAlignment="1" applyProtection="1">
      <alignment horizontal="left"/>
    </xf>
    <xf numFmtId="0" fontId="9" fillId="16" borderId="0" xfId="0" applyFont="1" applyFill="1" applyProtection="1"/>
    <xf numFmtId="0" fontId="15" fillId="16" borderId="0" xfId="0" applyFont="1" applyFill="1" applyProtection="1"/>
    <xf numFmtId="0" fontId="9" fillId="5" borderId="0" xfId="0" applyFont="1" applyFill="1" applyBorder="1" applyProtection="1"/>
    <xf numFmtId="0" fontId="15" fillId="5" borderId="0" xfId="0" applyFont="1" applyFill="1" applyBorder="1" applyProtection="1"/>
    <xf numFmtId="0" fontId="15" fillId="0" borderId="102" xfId="0" applyFont="1" applyBorder="1" applyProtection="1"/>
    <xf numFmtId="49" fontId="15" fillId="0" borderId="0" xfId="0" applyNumberFormat="1" applyFont="1" applyBorder="1" applyAlignment="1" applyProtection="1">
      <alignment horizontal="center"/>
    </xf>
    <xf numFmtId="0" fontId="7" fillId="5" borderId="0" xfId="0" applyFont="1" applyFill="1" applyBorder="1" applyProtection="1"/>
    <xf numFmtId="0" fontId="11" fillId="0" borderId="0" xfId="0" applyFont="1" applyBorder="1" applyProtection="1"/>
    <xf numFmtId="0" fontId="11" fillId="0" borderId="6" xfId="0" applyFont="1" applyBorder="1" applyProtection="1"/>
    <xf numFmtId="0" fontId="7" fillId="0" borderId="6" xfId="0" applyFont="1" applyBorder="1" applyProtection="1"/>
    <xf numFmtId="0" fontId="9" fillId="3" borderId="0" xfId="0" applyFont="1" applyFill="1" applyBorder="1" applyProtection="1"/>
    <xf numFmtId="165" fontId="11" fillId="3" borderId="103" xfId="0" applyNumberFormat="1" applyFont="1" applyFill="1" applyBorder="1" applyProtection="1"/>
    <xf numFmtId="165" fontId="11" fillId="3" borderId="70" xfId="0" applyNumberFormat="1" applyFont="1" applyFill="1" applyBorder="1" applyProtection="1"/>
    <xf numFmtId="165" fontId="11" fillId="3" borderId="0" xfId="0" applyNumberFormat="1" applyFont="1" applyFill="1" applyBorder="1" applyProtection="1"/>
    <xf numFmtId="0" fontId="7" fillId="3" borderId="0" xfId="0" applyFont="1" applyFill="1" applyProtection="1"/>
    <xf numFmtId="165" fontId="11" fillId="0" borderId="15" xfId="0" applyNumberFormat="1" applyFont="1" applyFill="1" applyBorder="1" applyAlignment="1" applyProtection="1">
      <alignment horizontal="center" vertical="center" wrapText="1"/>
    </xf>
    <xf numFmtId="165" fontId="11" fillId="3" borderId="2" xfId="0" applyNumberFormat="1" applyFont="1" applyFill="1" applyBorder="1" applyAlignment="1" applyProtection="1">
      <alignment horizontal="center" vertical="center" wrapText="1"/>
    </xf>
    <xf numFmtId="0" fontId="7" fillId="0" borderId="0" xfId="0" applyFont="1" applyProtection="1"/>
    <xf numFmtId="0" fontId="11" fillId="0" borderId="3" xfId="0" applyFont="1" applyBorder="1" applyAlignment="1" applyProtection="1">
      <alignment horizontal="center"/>
    </xf>
    <xf numFmtId="0" fontId="11" fillId="3" borderId="2" xfId="0" applyFont="1" applyFill="1" applyBorder="1" applyAlignment="1" applyProtection="1">
      <alignment horizontal="center"/>
    </xf>
    <xf numFmtId="0" fontId="11" fillId="0" borderId="15" xfId="0" applyFont="1" applyBorder="1" applyAlignment="1" applyProtection="1">
      <alignment horizontal="center"/>
    </xf>
    <xf numFmtId="0" fontId="15" fillId="0" borderId="104" xfId="0" quotePrefix="1" applyFont="1" applyBorder="1" applyAlignment="1" applyProtection="1">
      <alignment horizontal="center"/>
    </xf>
    <xf numFmtId="0" fontId="9" fillId="3" borderId="2" xfId="0" applyFont="1" applyFill="1" applyBorder="1" applyProtection="1"/>
    <xf numFmtId="0" fontId="11" fillId="0" borderId="105" xfId="0" applyFont="1" applyBorder="1" applyAlignment="1" applyProtection="1"/>
    <xf numFmtId="0" fontId="11" fillId="3" borderId="2" xfId="0" applyFont="1" applyFill="1" applyBorder="1" applyAlignment="1" applyProtection="1"/>
    <xf numFmtId="0" fontId="7" fillId="0" borderId="0" xfId="0" applyFont="1" applyBorder="1" applyProtection="1"/>
    <xf numFmtId="1" fontId="11" fillId="0" borderId="104" xfId="0" applyNumberFormat="1" applyFont="1" applyBorder="1" applyAlignment="1" applyProtection="1"/>
    <xf numFmtId="4" fontId="11" fillId="3" borderId="2" xfId="0" applyNumberFormat="1" applyFont="1" applyFill="1" applyBorder="1" applyAlignment="1" applyProtection="1"/>
    <xf numFmtId="165" fontId="7" fillId="0" borderId="33" xfId="0" applyNumberFormat="1" applyFont="1" applyBorder="1" applyProtection="1"/>
    <xf numFmtId="1" fontId="11" fillId="0" borderId="1" xfId="0" applyNumberFormat="1" applyFont="1" applyBorder="1" applyAlignment="1" applyProtection="1"/>
    <xf numFmtId="1" fontId="11" fillId="3" borderId="2" xfId="0" applyNumberFormat="1" applyFont="1" applyFill="1" applyBorder="1" applyAlignment="1" applyProtection="1">
      <alignment horizontal="right"/>
    </xf>
    <xf numFmtId="165" fontId="7" fillId="0" borderId="0" xfId="0" applyNumberFormat="1" applyFont="1" applyBorder="1" applyProtection="1"/>
    <xf numFmtId="1" fontId="11" fillId="0" borderId="106" xfId="0" applyNumberFormat="1" applyFont="1" applyBorder="1" applyAlignment="1" applyProtection="1"/>
    <xf numFmtId="1" fontId="11" fillId="0" borderId="15" xfId="0" applyNumberFormat="1" applyFont="1" applyBorder="1" applyAlignment="1" applyProtection="1"/>
    <xf numFmtId="1" fontId="11" fillId="0" borderId="11" xfId="0" applyNumberFormat="1" applyFont="1" applyBorder="1" applyAlignment="1" applyProtection="1"/>
    <xf numFmtId="1" fontId="11" fillId="0" borderId="13" xfId="0" applyNumberFormat="1" applyFont="1" applyBorder="1" applyAlignment="1" applyProtection="1"/>
    <xf numFmtId="1" fontId="11" fillId="0" borderId="107" xfId="0" applyNumberFormat="1" applyFont="1" applyBorder="1" applyAlignment="1" applyProtection="1"/>
    <xf numFmtId="1" fontId="7" fillId="0" borderId="107" xfId="0" quotePrefix="1" applyNumberFormat="1" applyFont="1" applyBorder="1" applyAlignment="1" applyProtection="1"/>
    <xf numFmtId="1" fontId="7" fillId="3" borderId="2" xfId="0" quotePrefix="1" applyNumberFormat="1" applyFont="1" applyFill="1" applyBorder="1" applyAlignment="1" applyProtection="1">
      <alignment horizontal="right"/>
    </xf>
    <xf numFmtId="1" fontId="7" fillId="0" borderId="3" xfId="0" quotePrefix="1" applyNumberFormat="1" applyFont="1" applyBorder="1" applyAlignment="1" applyProtection="1"/>
    <xf numFmtId="165" fontId="7" fillId="3" borderId="0" xfId="0" applyNumberFormat="1" applyFont="1" applyFill="1" applyBorder="1" applyProtection="1"/>
    <xf numFmtId="1" fontId="11" fillId="0" borderId="14" xfId="0" applyNumberFormat="1" applyFont="1" applyBorder="1" applyAlignment="1" applyProtection="1"/>
    <xf numFmtId="165" fontId="7" fillId="0" borderId="0" xfId="0" applyNumberFormat="1" applyFont="1" applyProtection="1"/>
    <xf numFmtId="165" fontId="7" fillId="3" borderId="0" xfId="0" applyNumberFormat="1" applyFont="1" applyFill="1" applyProtection="1"/>
    <xf numFmtId="165" fontId="7" fillId="5" borderId="0" xfId="0" applyNumberFormat="1" applyFont="1" applyFill="1" applyBorder="1" applyProtection="1"/>
    <xf numFmtId="165" fontId="11" fillId="5" borderId="0" xfId="0" applyNumberFormat="1" applyFont="1" applyFill="1" applyBorder="1" applyProtection="1"/>
    <xf numFmtId="1" fontId="11" fillId="3" borderId="0" xfId="0" applyNumberFormat="1" applyFont="1" applyFill="1" applyBorder="1" applyAlignment="1" applyProtection="1">
      <alignment horizontal="right"/>
    </xf>
    <xf numFmtId="1" fontId="11" fillId="0" borderId="108" xfId="0" applyNumberFormat="1" applyFont="1" applyBorder="1" applyAlignment="1" applyProtection="1"/>
    <xf numFmtId="1" fontId="11" fillId="0" borderId="35" xfId="0" applyNumberFormat="1" applyFont="1" applyBorder="1" applyAlignment="1" applyProtection="1"/>
    <xf numFmtId="0" fontId="46" fillId="3" borderId="0" xfId="0" applyFont="1" applyFill="1" applyProtection="1"/>
    <xf numFmtId="1" fontId="7" fillId="0" borderId="15" xfId="0" quotePrefix="1" applyNumberFormat="1" applyFont="1" applyBorder="1" applyAlignment="1" applyProtection="1"/>
    <xf numFmtId="1" fontId="7" fillId="0" borderId="11" xfId="0" quotePrefix="1" applyNumberFormat="1" applyFont="1" applyBorder="1" applyAlignment="1" applyProtection="1"/>
    <xf numFmtId="1" fontId="7" fillId="0" borderId="105" xfId="0" quotePrefix="1" applyNumberFormat="1" applyFont="1" applyBorder="1" applyAlignment="1" applyProtection="1"/>
    <xf numFmtId="1" fontId="7" fillId="0" borderId="109" xfId="0" quotePrefix="1" applyNumberFormat="1" applyFont="1" applyBorder="1" applyAlignment="1" applyProtection="1"/>
    <xf numFmtId="1" fontId="11" fillId="0" borderId="104" xfId="0" applyNumberFormat="1" applyFont="1" applyBorder="1" applyAlignment="1" applyProtection="1">
      <alignment horizontal="right"/>
    </xf>
    <xf numFmtId="1" fontId="11" fillId="0" borderId="3" xfId="0" applyNumberFormat="1" applyFont="1" applyBorder="1" applyAlignment="1" applyProtection="1">
      <alignment horizontal="right"/>
    </xf>
    <xf numFmtId="0" fontId="9" fillId="3" borderId="63" xfId="0" applyFont="1" applyFill="1" applyBorder="1" applyProtection="1"/>
    <xf numFmtId="1" fontId="7" fillId="0" borderId="56" xfId="0" quotePrefix="1" applyNumberFormat="1" applyFont="1" applyBorder="1" applyAlignment="1" applyProtection="1"/>
    <xf numFmtId="165" fontId="7" fillId="0" borderId="63" xfId="0" applyNumberFormat="1" applyFont="1" applyBorder="1" applyProtection="1"/>
    <xf numFmtId="0" fontId="9" fillId="3" borderId="110" xfId="0" applyFont="1" applyFill="1" applyBorder="1" applyProtection="1"/>
    <xf numFmtId="3" fontId="7" fillId="0" borderId="57" xfId="0" quotePrefix="1" applyNumberFormat="1" applyFont="1" applyBorder="1" applyAlignment="1" applyProtection="1"/>
    <xf numFmtId="165" fontId="7" fillId="0" borderId="110" xfId="0" applyNumberFormat="1" applyFont="1" applyBorder="1" applyProtection="1"/>
    <xf numFmtId="1" fontId="7" fillId="0" borderId="57" xfId="0" quotePrefix="1" applyNumberFormat="1" applyFont="1" applyBorder="1" applyAlignment="1" applyProtection="1"/>
    <xf numFmtId="1" fontId="11" fillId="0" borderId="57" xfId="0" applyNumberFormat="1" applyFont="1" applyBorder="1" applyAlignment="1" applyProtection="1"/>
    <xf numFmtId="0" fontId="9" fillId="3" borderId="23" xfId="0" applyFont="1" applyFill="1" applyBorder="1" applyProtection="1"/>
    <xf numFmtId="1" fontId="11" fillId="0" borderId="111" xfId="0" applyNumberFormat="1" applyFont="1" applyBorder="1" applyAlignment="1" applyProtection="1"/>
    <xf numFmtId="165" fontId="7" fillId="0" borderId="23" xfId="0" applyNumberFormat="1" applyFont="1" applyBorder="1" applyProtection="1"/>
    <xf numFmtId="165" fontId="7" fillId="3" borderId="112" xfId="0" applyNumberFormat="1" applyFont="1" applyFill="1" applyBorder="1" applyProtection="1"/>
    <xf numFmtId="1" fontId="11" fillId="3" borderId="104" xfId="0" applyNumberFormat="1" applyFont="1" applyFill="1" applyBorder="1" applyAlignment="1" applyProtection="1"/>
    <xf numFmtId="1" fontId="7" fillId="3" borderId="0" xfId="0" quotePrefix="1" applyNumberFormat="1" applyFont="1" applyFill="1" applyBorder="1" applyAlignment="1" applyProtection="1">
      <alignment horizontal="right"/>
    </xf>
    <xf numFmtId="1" fontId="11" fillId="3" borderId="113" xfId="0" applyNumberFormat="1" applyFont="1" applyFill="1" applyBorder="1" applyAlignment="1" applyProtection="1"/>
    <xf numFmtId="1" fontId="11" fillId="0" borderId="113" xfId="0" applyNumberFormat="1" applyFont="1" applyBorder="1" applyAlignment="1" applyProtection="1"/>
    <xf numFmtId="0" fontId="7" fillId="3" borderId="114" xfId="0" applyFont="1" applyFill="1" applyBorder="1" applyAlignment="1" applyProtection="1">
      <alignment horizontal="left"/>
    </xf>
    <xf numFmtId="0" fontId="7" fillId="3" borderId="112" xfId="0" applyFont="1" applyFill="1" applyBorder="1" applyAlignment="1" applyProtection="1">
      <alignment horizontal="left"/>
    </xf>
    <xf numFmtId="1" fontId="11" fillId="3" borderId="107" xfId="0" applyNumberFormat="1" applyFont="1" applyFill="1" applyBorder="1" applyProtection="1"/>
    <xf numFmtId="1" fontId="11" fillId="0" borderId="108" xfId="0" applyNumberFormat="1" applyFont="1" applyBorder="1" applyProtection="1"/>
    <xf numFmtId="1" fontId="11" fillId="0" borderId="107" xfId="0" applyNumberFormat="1" applyFont="1" applyBorder="1" applyProtection="1"/>
    <xf numFmtId="1" fontId="11" fillId="3" borderId="115" xfId="0" applyNumberFormat="1" applyFont="1" applyFill="1" applyBorder="1" applyProtection="1"/>
    <xf numFmtId="0" fontId="7" fillId="3" borderId="116" xfId="0" applyFont="1" applyFill="1" applyBorder="1" applyAlignment="1" applyProtection="1">
      <alignment horizontal="left"/>
    </xf>
    <xf numFmtId="3" fontId="7" fillId="3" borderId="0" xfId="0" applyNumberFormat="1" applyFont="1" applyFill="1" applyBorder="1" applyProtection="1"/>
    <xf numFmtId="1" fontId="11" fillId="0" borderId="0" xfId="0" applyNumberFormat="1" applyFont="1" applyBorder="1" applyProtection="1"/>
    <xf numFmtId="0" fontId="9" fillId="16" borderId="0" xfId="0" applyFont="1" applyFill="1" applyBorder="1" applyProtection="1"/>
    <xf numFmtId="0" fontId="15" fillId="16" borderId="0" xfId="0" applyFont="1" applyFill="1" applyBorder="1" applyProtection="1"/>
    <xf numFmtId="0" fontId="7" fillId="16" borderId="0" xfId="0" applyFont="1" applyFill="1" applyBorder="1" applyProtection="1"/>
    <xf numFmtId="0" fontId="11" fillId="2" borderId="0" xfId="0" applyFont="1" applyFill="1" applyBorder="1" applyProtection="1"/>
    <xf numFmtId="0" fontId="9" fillId="2" borderId="0" xfId="0" applyFont="1" applyFill="1" applyBorder="1" applyProtection="1"/>
    <xf numFmtId="165" fontId="11" fillId="2" borderId="103" xfId="0" applyNumberFormat="1" applyFont="1" applyFill="1" applyBorder="1" applyProtection="1"/>
    <xf numFmtId="165" fontId="11" fillId="2" borderId="70" xfId="0" applyNumberFormat="1" applyFont="1" applyFill="1" applyBorder="1" applyProtection="1"/>
    <xf numFmtId="165" fontId="11" fillId="2" borderId="0" xfId="0" applyNumberFormat="1" applyFont="1" applyFill="1" applyBorder="1" applyProtection="1"/>
    <xf numFmtId="0" fontId="7" fillId="2" borderId="0" xfId="0" applyFont="1" applyFill="1" applyProtection="1"/>
    <xf numFmtId="165" fontId="11" fillId="2" borderId="2" xfId="0" applyNumberFormat="1" applyFont="1" applyFill="1" applyBorder="1" applyAlignment="1" applyProtection="1">
      <alignment horizontal="center" vertical="center" wrapText="1"/>
    </xf>
    <xf numFmtId="0" fontId="11" fillId="2" borderId="2" xfId="0" applyFont="1" applyFill="1" applyBorder="1" applyAlignment="1" applyProtection="1">
      <alignment horizontal="center"/>
    </xf>
    <xf numFmtId="0" fontId="9" fillId="2" borderId="2" xfId="0" applyFont="1" applyFill="1" applyBorder="1" applyProtection="1"/>
    <xf numFmtId="0" fontId="11" fillId="2" borderId="2" xfId="0" applyFont="1" applyFill="1" applyBorder="1" applyAlignment="1" applyProtection="1"/>
    <xf numFmtId="4" fontId="11" fillId="2" borderId="2" xfId="0" applyNumberFormat="1" applyFont="1" applyFill="1" applyBorder="1" applyAlignment="1" applyProtection="1"/>
    <xf numFmtId="1" fontId="11" fillId="2" borderId="2" xfId="0" applyNumberFormat="1" applyFont="1" applyFill="1" applyBorder="1" applyAlignment="1" applyProtection="1">
      <alignment horizontal="right"/>
    </xf>
    <xf numFmtId="1" fontId="7" fillId="2" borderId="2" xfId="0" quotePrefix="1" applyNumberFormat="1" applyFont="1" applyFill="1" applyBorder="1" applyAlignment="1" applyProtection="1">
      <alignment horizontal="right"/>
    </xf>
    <xf numFmtId="165" fontId="7" fillId="2" borderId="0" xfId="0" applyNumberFormat="1" applyFont="1" applyFill="1" applyBorder="1" applyProtection="1"/>
    <xf numFmtId="165" fontId="7" fillId="2" borderId="0" xfId="0" applyNumberFormat="1" applyFont="1" applyFill="1" applyProtection="1"/>
    <xf numFmtId="165" fontId="7" fillId="16" borderId="0" xfId="0" applyNumberFormat="1" applyFont="1" applyFill="1" applyBorder="1" applyProtection="1"/>
    <xf numFmtId="165" fontId="11" fillId="16" borderId="0" xfId="0" applyNumberFormat="1" applyFont="1" applyFill="1" applyBorder="1" applyProtection="1"/>
    <xf numFmtId="1" fontId="11" fillId="2" borderId="0" xfId="0" applyNumberFormat="1" applyFont="1" applyFill="1" applyBorder="1" applyAlignment="1" applyProtection="1">
      <alignment horizontal="right"/>
    </xf>
    <xf numFmtId="0" fontId="46" fillId="2" borderId="0" xfId="0" applyFont="1" applyFill="1" applyProtection="1"/>
    <xf numFmtId="0" fontId="9" fillId="2" borderId="63" xfId="0" applyFont="1" applyFill="1" applyBorder="1" applyProtection="1"/>
    <xf numFmtId="0" fontId="9" fillId="2" borderId="110" xfId="0" applyFont="1" applyFill="1" applyBorder="1" applyProtection="1"/>
    <xf numFmtId="0" fontId="9" fillId="2" borderId="23" xfId="0" applyFont="1" applyFill="1" applyBorder="1" applyProtection="1"/>
    <xf numFmtId="1" fontId="7" fillId="2" borderId="0" xfId="0" quotePrefix="1" applyNumberFormat="1" applyFont="1" applyFill="1" applyBorder="1" applyAlignment="1" applyProtection="1">
      <alignment horizontal="right"/>
    </xf>
    <xf numFmtId="3" fontId="7" fillId="2" borderId="0" xfId="0" applyNumberFormat="1" applyFont="1" applyFill="1" applyBorder="1" applyProtection="1"/>
    <xf numFmtId="0" fontId="11" fillId="3" borderId="0" xfId="0" applyFont="1" applyFill="1" applyAlignment="1" applyProtection="1">
      <alignment horizontal="center"/>
    </xf>
    <xf numFmtId="165" fontId="11" fillId="3" borderId="0" xfId="0" applyNumberFormat="1" applyFont="1" applyFill="1" applyBorder="1" applyAlignment="1" applyProtection="1">
      <alignment horizontal="left"/>
    </xf>
    <xf numFmtId="0" fontId="16" fillId="6" borderId="81" xfId="3" applyFont="1" applyFill="1" applyBorder="1" applyAlignment="1" applyProtection="1">
      <alignment horizontal="center" vertical="center"/>
    </xf>
    <xf numFmtId="0" fontId="16" fillId="6" borderId="24" xfId="3" applyFont="1" applyFill="1" applyBorder="1" applyAlignment="1" applyProtection="1">
      <alignment horizontal="center" vertical="center"/>
    </xf>
    <xf numFmtId="0" fontId="16" fillId="3" borderId="31" xfId="0" applyFont="1" applyFill="1" applyBorder="1" applyAlignment="1" applyProtection="1">
      <alignment horizontal="left"/>
    </xf>
    <xf numFmtId="0" fontId="16" fillId="3" borderId="5" xfId="0" quotePrefix="1" applyFont="1" applyFill="1" applyBorder="1" applyAlignment="1" applyProtection="1">
      <alignment horizontal="left"/>
    </xf>
    <xf numFmtId="0" fontId="16" fillId="3" borderId="24" xfId="0" applyFont="1" applyFill="1" applyBorder="1" applyAlignment="1" applyProtection="1">
      <alignment horizontal="left"/>
    </xf>
    <xf numFmtId="3" fontId="16" fillId="6" borderId="47" xfId="0" applyNumberFormat="1" applyFont="1" applyFill="1" applyBorder="1" applyAlignment="1" applyProtection="1">
      <alignment horizontal="center"/>
    </xf>
    <xf numFmtId="3" fontId="18" fillId="3" borderId="78" xfId="0" applyNumberFormat="1" applyFont="1" applyFill="1" applyBorder="1" applyAlignment="1" applyProtection="1">
      <alignment horizontal="center"/>
    </xf>
    <xf numFmtId="3" fontId="18" fillId="3" borderId="19" xfId="0" applyNumberFormat="1" applyFont="1" applyFill="1" applyBorder="1" applyAlignment="1" applyProtection="1">
      <alignment horizontal="center"/>
    </xf>
    <xf numFmtId="3" fontId="18" fillId="3" borderId="5" xfId="0" applyNumberFormat="1" applyFont="1" applyFill="1" applyBorder="1" applyAlignment="1" applyProtection="1">
      <alignment horizontal="center"/>
    </xf>
    <xf numFmtId="3" fontId="18" fillId="3" borderId="31" xfId="0" applyNumberFormat="1" applyFont="1" applyFill="1" applyBorder="1" applyAlignment="1" applyProtection="1">
      <alignment horizontal="center"/>
    </xf>
    <xf numFmtId="3" fontId="18" fillId="4" borderId="16" xfId="0" applyNumberFormat="1" applyFont="1" applyFill="1" applyBorder="1" applyAlignment="1" applyProtection="1">
      <alignment horizontal="center"/>
    </xf>
    <xf numFmtId="3" fontId="18" fillId="4" borderId="17" xfId="0" applyNumberFormat="1" applyFont="1" applyFill="1" applyBorder="1" applyAlignment="1" applyProtection="1">
      <alignment horizontal="center"/>
    </xf>
    <xf numFmtId="3" fontId="18" fillId="4" borderId="18" xfId="0" applyNumberFormat="1" applyFont="1" applyFill="1" applyBorder="1" applyAlignment="1" applyProtection="1">
      <alignment horizontal="center"/>
    </xf>
    <xf numFmtId="3" fontId="18" fillId="3" borderId="16" xfId="0" applyNumberFormat="1" applyFont="1" applyFill="1" applyBorder="1" applyAlignment="1" applyProtection="1">
      <alignment horizontal="center"/>
    </xf>
    <xf numFmtId="3" fontId="18" fillId="3" borderId="17" xfId="0" applyNumberFormat="1" applyFont="1" applyFill="1" applyBorder="1" applyAlignment="1" applyProtection="1">
      <alignment horizontal="center"/>
    </xf>
    <xf numFmtId="3" fontId="18" fillId="3" borderId="8" xfId="0" applyNumberFormat="1" applyFont="1" applyFill="1" applyBorder="1" applyAlignment="1" applyProtection="1">
      <alignment horizontal="center"/>
    </xf>
    <xf numFmtId="3" fontId="18" fillId="3" borderId="81" xfId="0" applyNumberFormat="1" applyFont="1" applyFill="1" applyBorder="1" applyAlignment="1" applyProtection="1">
      <alignment horizontal="center"/>
    </xf>
    <xf numFmtId="3" fontId="18" fillId="3" borderId="16" xfId="0" quotePrefix="1" applyNumberFormat="1" applyFont="1" applyFill="1" applyBorder="1" applyAlignment="1" applyProtection="1">
      <alignment horizontal="center"/>
    </xf>
    <xf numFmtId="3" fontId="18" fillId="3" borderId="18" xfId="0" quotePrefix="1" applyNumberFormat="1" applyFont="1" applyFill="1" applyBorder="1" applyAlignment="1" applyProtection="1">
      <alignment horizontal="center"/>
    </xf>
    <xf numFmtId="3" fontId="16" fillId="8" borderId="47" xfId="0" applyNumberFormat="1" applyFont="1" applyFill="1" applyBorder="1" applyAlignment="1" applyProtection="1">
      <alignment horizontal="center"/>
    </xf>
    <xf numFmtId="3" fontId="18" fillId="3" borderId="62" xfId="0" applyNumberFormat="1" applyFont="1" applyFill="1" applyBorder="1" applyAlignment="1" applyProtection="1">
      <alignment horizontal="center"/>
    </xf>
    <xf numFmtId="3" fontId="18" fillId="7" borderId="5" xfId="0" applyNumberFormat="1" applyFont="1" applyFill="1" applyBorder="1" applyAlignment="1" applyProtection="1">
      <alignment horizontal="center"/>
    </xf>
    <xf numFmtId="3" fontId="18" fillId="7" borderId="16" xfId="0" applyNumberFormat="1" applyFont="1" applyFill="1" applyBorder="1" applyAlignment="1" applyProtection="1">
      <alignment horizontal="center"/>
    </xf>
    <xf numFmtId="3" fontId="18" fillId="7" borderId="18" xfId="0" applyNumberFormat="1" applyFont="1" applyFill="1" applyBorder="1" applyAlignment="1" applyProtection="1">
      <alignment horizontal="center"/>
    </xf>
    <xf numFmtId="3" fontId="18" fillId="3" borderId="24" xfId="0" quotePrefix="1" applyNumberFormat="1" applyFont="1" applyFill="1" applyBorder="1" applyAlignment="1" applyProtection="1">
      <alignment horizontal="center"/>
    </xf>
    <xf numFmtId="3" fontId="18" fillId="9" borderId="47" xfId="0" applyNumberFormat="1" applyFont="1" applyFill="1" applyBorder="1" applyAlignment="1" applyProtection="1">
      <alignment horizontal="center"/>
    </xf>
    <xf numFmtId="3" fontId="18" fillId="3" borderId="62" xfId="0" quotePrefix="1" applyNumberFormat="1" applyFont="1" applyFill="1" applyBorder="1" applyAlignment="1" applyProtection="1">
      <alignment horizontal="center"/>
    </xf>
    <xf numFmtId="3" fontId="18" fillId="3" borderId="17" xfId="0" quotePrefix="1" applyNumberFormat="1" applyFont="1" applyFill="1" applyBorder="1" applyAlignment="1" applyProtection="1">
      <alignment horizontal="center"/>
    </xf>
    <xf numFmtId="3" fontId="18" fillId="3" borderId="19" xfId="0" quotePrefix="1" applyNumberFormat="1" applyFont="1" applyFill="1" applyBorder="1" applyAlignment="1" applyProtection="1">
      <alignment horizontal="center"/>
    </xf>
    <xf numFmtId="3" fontId="18" fillId="12" borderId="5" xfId="0" quotePrefix="1" applyNumberFormat="1" applyFont="1" applyFill="1" applyBorder="1" applyAlignment="1" applyProtection="1">
      <alignment horizontal="center"/>
    </xf>
    <xf numFmtId="3" fontId="18" fillId="7" borderId="47" xfId="0" applyNumberFormat="1" applyFont="1" applyFill="1" applyBorder="1" applyAlignment="1" applyProtection="1">
      <alignment horizontal="center"/>
    </xf>
    <xf numFmtId="3" fontId="18" fillId="6" borderId="83" xfId="0" applyNumberFormat="1" applyFont="1" applyFill="1" applyBorder="1" applyAlignment="1" applyProtection="1">
      <alignment horizontal="center"/>
    </xf>
    <xf numFmtId="3" fontId="18" fillId="3" borderId="31" xfId="0" quotePrefix="1" applyNumberFormat="1" applyFont="1" applyFill="1" applyBorder="1" applyAlignment="1" applyProtection="1">
      <alignment horizontal="center"/>
    </xf>
    <xf numFmtId="3" fontId="18" fillId="6" borderId="47" xfId="0" applyNumberFormat="1" applyFont="1" applyFill="1" applyBorder="1" applyAlignment="1" applyProtection="1">
      <alignment horizontal="center"/>
    </xf>
    <xf numFmtId="3" fontId="18" fillId="3" borderId="24" xfId="0" applyNumberFormat="1" applyFont="1" applyFill="1" applyBorder="1" applyAlignment="1" applyProtection="1">
      <alignment horizontal="center"/>
    </xf>
    <xf numFmtId="3" fontId="18" fillId="10" borderId="16" xfId="0" quotePrefix="1" applyNumberFormat="1" applyFont="1" applyFill="1" applyBorder="1" applyAlignment="1" applyProtection="1">
      <alignment horizontal="center"/>
    </xf>
    <xf numFmtId="3" fontId="18" fillId="10" borderId="17" xfId="0" quotePrefix="1" applyNumberFormat="1" applyFont="1" applyFill="1" applyBorder="1" applyAlignment="1" applyProtection="1">
      <alignment horizontal="center"/>
    </xf>
    <xf numFmtId="3" fontId="18" fillId="10" borderId="18" xfId="0" quotePrefix="1" applyNumberFormat="1" applyFont="1" applyFill="1" applyBorder="1" applyAlignment="1" applyProtection="1">
      <alignment horizontal="center"/>
    </xf>
    <xf numFmtId="3" fontId="18" fillId="10" borderId="9" xfId="0" applyNumberFormat="1" applyFont="1" applyFill="1" applyBorder="1" applyAlignment="1" applyProtection="1">
      <alignment horizontal="center"/>
    </xf>
    <xf numFmtId="165" fontId="16" fillId="3" borderId="0" xfId="0" quotePrefix="1" applyNumberFormat="1" applyFont="1" applyFill="1" applyBorder="1" applyAlignment="1" applyProtection="1">
      <alignment horizontal="left"/>
    </xf>
    <xf numFmtId="0" fontId="18" fillId="3" borderId="0" xfId="0" quotePrefix="1" applyFont="1" applyFill="1" applyBorder="1" applyAlignment="1" applyProtection="1">
      <alignment horizontal="left"/>
    </xf>
    <xf numFmtId="3" fontId="24" fillId="3" borderId="23" xfId="0" applyNumberFormat="1" applyFont="1" applyFill="1" applyBorder="1" applyAlignment="1" applyProtection="1">
      <alignment horizontal="center" vertical="center"/>
    </xf>
    <xf numFmtId="0" fontId="19" fillId="6" borderId="1" xfId="3" applyFont="1" applyFill="1" applyBorder="1" applyAlignment="1" applyProtection="1">
      <alignment horizontal="center" vertical="center" wrapText="1"/>
    </xf>
    <xf numFmtId="0" fontId="19" fillId="6" borderId="15" xfId="3" applyFont="1" applyFill="1" applyBorder="1" applyAlignment="1" applyProtection="1">
      <alignment horizontal="center" vertical="center" wrapText="1"/>
    </xf>
    <xf numFmtId="1" fontId="34" fillId="7" borderId="12" xfId="3" applyNumberFormat="1" applyFont="1" applyFill="1" applyBorder="1" applyAlignment="1" applyProtection="1">
      <alignment horizontal="center" vertical="center"/>
    </xf>
    <xf numFmtId="1" fontId="34" fillId="7" borderId="22" xfId="3" applyNumberFormat="1" applyFont="1" applyFill="1" applyBorder="1" applyAlignment="1" applyProtection="1">
      <alignment horizontal="center" vertical="center"/>
    </xf>
    <xf numFmtId="0" fontId="3" fillId="3" borderId="26" xfId="3" applyFont="1" applyFill="1" applyBorder="1" applyAlignment="1" applyProtection="1">
      <alignment horizontal="right" vertical="top" wrapText="1"/>
    </xf>
    <xf numFmtId="0" fontId="3" fillId="3" borderId="0" xfId="3" applyFont="1" applyFill="1" applyAlignment="1" applyProtection="1">
      <alignment horizontal="right" vertical="top" wrapText="1"/>
    </xf>
    <xf numFmtId="0" fontId="37" fillId="6" borderId="1" xfId="0" applyFont="1" applyFill="1" applyBorder="1" applyAlignment="1" applyProtection="1">
      <alignment horizontal="center" vertical="center" wrapText="1"/>
    </xf>
    <xf numFmtId="0" fontId="37" fillId="6" borderId="15" xfId="0" applyFont="1" applyFill="1" applyBorder="1" applyAlignment="1" applyProtection="1">
      <alignment horizontal="center" vertical="center" wrapText="1"/>
    </xf>
    <xf numFmtId="0" fontId="4" fillId="3" borderId="26" xfId="3" applyFont="1" applyFill="1" applyBorder="1" applyAlignment="1" applyProtection="1">
      <alignment horizontal="center" vertical="center"/>
    </xf>
  </cellXfs>
  <cellStyles count="10">
    <cellStyle name="Hyperlink 2" xfId="2" xr:uid="{00000000-0005-0000-0000-000000000000}"/>
    <cellStyle name="Normal 2" xfId="3" xr:uid="{00000000-0005-0000-0000-000001000000}"/>
    <cellStyle name="Normal 3" xfId="4" xr:uid="{00000000-0005-0000-0000-000002000000}"/>
    <cellStyle name="Normal 3 2" xfId="5" xr:uid="{00000000-0005-0000-0000-000003000000}"/>
    <cellStyle name="Normal 4" xfId="6" xr:uid="{00000000-0005-0000-0000-000004000000}"/>
    <cellStyle name="Normal_B3_2013" xfId="7" xr:uid="{00000000-0005-0000-0000-000005000000}"/>
    <cellStyle name="Normal_BIN 7301,7311 and 6301" xfId="8" xr:uid="{00000000-0005-0000-0000-000006000000}"/>
    <cellStyle name="Запетая 2" xfId="9" xr:uid="{00000000-0005-0000-0000-000007000000}"/>
    <cellStyle name="Нормален" xfId="0" builtinId="0"/>
    <cellStyle name="Нормален 2" xfId="1" xr:uid="{00000000-0005-0000-0000-000009000000}"/>
  </cellStyles>
  <dxfs count="80">
    <dxf>
      <font>
        <color rgb="FFFFFFCC"/>
      </font>
    </dxf>
    <dxf>
      <numFmt numFmtId="169" formatCode="0000"/>
    </dxf>
    <dxf>
      <numFmt numFmtId="170" formatCode="0000&quot; &quot;0000"/>
    </dxf>
    <dxf>
      <numFmt numFmtId="171" formatCode="0000&quot; &quot;0000&quot; &quot;0000"/>
    </dxf>
    <dxf>
      <numFmt numFmtId="172" formatCode="0000&quot; &quot;0000&quot; &quot;0000&quot; &quot;0000"/>
    </dxf>
    <dxf>
      <font>
        <color rgb="FFFFFF00"/>
      </font>
      <numFmt numFmtId="173" formatCode="#,##0;\(#,##0\)"/>
      <fill>
        <patternFill>
          <bgColor rgb="FFFF0000"/>
        </patternFill>
      </fill>
    </dxf>
    <dxf>
      <font>
        <color rgb="FFFFFF00"/>
      </font>
      <numFmt numFmtId="173" formatCode="#,##0;\(#,##0\)"/>
      <fill>
        <patternFill>
          <bgColor rgb="FFFF0000"/>
        </patternFill>
      </fill>
    </dxf>
    <dxf>
      <font>
        <color theme="0"/>
      </font>
    </dxf>
    <dxf>
      <font>
        <color rgb="FF660066"/>
      </font>
      <fill>
        <patternFill>
          <bgColor rgb="FFF0FDCF"/>
        </patternFill>
      </fill>
    </dxf>
    <dxf>
      <font>
        <color auto="1"/>
      </font>
      <fill>
        <patternFill>
          <bgColor rgb="FFF0FDCF"/>
        </patternFill>
      </fill>
    </dxf>
    <dxf>
      <font>
        <color rgb="FF006600"/>
      </font>
      <fill>
        <patternFill>
          <bgColor rgb="FFF0FDCF"/>
        </patternFill>
      </fill>
    </dxf>
    <dxf>
      <font>
        <color rgb="FFA50021"/>
      </font>
      <fill>
        <patternFill>
          <bgColor rgb="FFF0FDCF"/>
        </patternFill>
      </fill>
    </dxf>
    <dxf>
      <font>
        <color rgb="FF800000"/>
      </font>
      <fill>
        <patternFill>
          <bgColor theme="7" tint="0.79998168889431442"/>
        </patternFill>
      </fill>
    </dxf>
    <dxf>
      <font>
        <color theme="0"/>
      </font>
    </dxf>
    <dxf>
      <font>
        <color rgb="FFF0FDCF"/>
      </font>
    </dxf>
    <dxf>
      <font>
        <color rgb="FFFFFF00"/>
      </font>
      <fill>
        <patternFill>
          <bgColor rgb="FF000099"/>
        </patternFill>
      </fill>
    </dxf>
    <dxf>
      <font>
        <color rgb="FFFFFFCC"/>
      </font>
    </dxf>
    <dxf>
      <numFmt numFmtId="169" formatCode="0000"/>
    </dxf>
    <dxf>
      <numFmt numFmtId="170" formatCode="0000&quot; &quot;0000"/>
    </dxf>
    <dxf>
      <numFmt numFmtId="171" formatCode="0000&quot; &quot;0000&quot; &quot;0000"/>
    </dxf>
    <dxf>
      <numFmt numFmtId="172" formatCode="0000&quot; &quot;0000&quot; &quot;0000&quot; &quot;0000"/>
    </dxf>
    <dxf>
      <font>
        <color rgb="FFFFFF00"/>
      </font>
      <numFmt numFmtId="173" formatCode="#,##0;\(#,##0\)"/>
      <fill>
        <patternFill>
          <bgColor rgb="FFFF0000"/>
        </patternFill>
      </fill>
    </dxf>
    <dxf>
      <font>
        <color rgb="FFFFFF00"/>
      </font>
      <numFmt numFmtId="173" formatCode="#,##0;\(#,##0\)"/>
      <fill>
        <patternFill>
          <bgColor rgb="FFFF0000"/>
        </patternFill>
      </fill>
    </dxf>
    <dxf>
      <font>
        <color theme="0"/>
      </font>
    </dxf>
    <dxf>
      <font>
        <color rgb="FF660066"/>
      </font>
      <fill>
        <patternFill>
          <bgColor rgb="FFF0FDCF"/>
        </patternFill>
      </fill>
    </dxf>
    <dxf>
      <font>
        <color auto="1"/>
      </font>
      <fill>
        <patternFill>
          <bgColor rgb="FFF0FDCF"/>
        </patternFill>
      </fill>
    </dxf>
    <dxf>
      <font>
        <color rgb="FF006600"/>
      </font>
      <fill>
        <patternFill>
          <bgColor rgb="FFF0FDCF"/>
        </patternFill>
      </fill>
    </dxf>
    <dxf>
      <font>
        <color rgb="FFA50021"/>
      </font>
      <fill>
        <patternFill>
          <bgColor rgb="FFF0FDCF"/>
        </patternFill>
      </fill>
    </dxf>
    <dxf>
      <font>
        <color rgb="FF800000"/>
      </font>
      <fill>
        <patternFill>
          <bgColor theme="7" tint="0.79998168889431442"/>
        </patternFill>
      </fill>
    </dxf>
    <dxf>
      <font>
        <color theme="0"/>
      </font>
    </dxf>
    <dxf>
      <font>
        <color rgb="FFF0FDCF"/>
      </font>
    </dxf>
    <dxf>
      <font>
        <color rgb="FFFFFF00"/>
      </font>
      <fill>
        <patternFill>
          <bgColor rgb="FF000099"/>
        </patternFill>
      </fill>
    </dxf>
    <dxf>
      <font>
        <color rgb="FFFFFFCC"/>
      </font>
    </dxf>
    <dxf>
      <numFmt numFmtId="169" formatCode="0000"/>
    </dxf>
    <dxf>
      <numFmt numFmtId="170" formatCode="0000&quot; &quot;0000"/>
    </dxf>
    <dxf>
      <numFmt numFmtId="171" formatCode="0000&quot; &quot;0000&quot; &quot;0000"/>
    </dxf>
    <dxf>
      <numFmt numFmtId="172" formatCode="0000&quot; &quot;0000&quot; &quot;0000&quot; &quot;0000"/>
    </dxf>
    <dxf>
      <font>
        <color rgb="FFFFFF00"/>
      </font>
      <numFmt numFmtId="173" formatCode="#,##0;\(#,##0\)"/>
      <fill>
        <patternFill>
          <bgColor rgb="FFFF0000"/>
        </patternFill>
      </fill>
    </dxf>
    <dxf>
      <font>
        <color rgb="FFFFFF00"/>
      </font>
      <numFmt numFmtId="173" formatCode="#,##0;\(#,##0\)"/>
      <fill>
        <patternFill>
          <bgColor rgb="FFFF0000"/>
        </patternFill>
      </fill>
    </dxf>
    <dxf>
      <font>
        <color theme="0"/>
      </font>
    </dxf>
    <dxf>
      <font>
        <color rgb="FF660066"/>
      </font>
      <fill>
        <patternFill>
          <bgColor rgb="FFF0FDCF"/>
        </patternFill>
      </fill>
    </dxf>
    <dxf>
      <font>
        <color auto="1"/>
      </font>
      <fill>
        <patternFill>
          <bgColor rgb="FFF0FDCF"/>
        </patternFill>
      </fill>
    </dxf>
    <dxf>
      <font>
        <color rgb="FF006600"/>
      </font>
      <fill>
        <patternFill>
          <bgColor rgb="FFF0FDCF"/>
        </patternFill>
      </fill>
    </dxf>
    <dxf>
      <font>
        <color rgb="FFA50021"/>
      </font>
      <fill>
        <patternFill>
          <bgColor rgb="FFF0FDCF"/>
        </patternFill>
      </fill>
    </dxf>
    <dxf>
      <font>
        <color rgb="FF800000"/>
      </font>
      <fill>
        <patternFill>
          <bgColor theme="7" tint="0.79998168889431442"/>
        </patternFill>
      </fill>
    </dxf>
    <dxf>
      <font>
        <color theme="0"/>
      </font>
    </dxf>
    <dxf>
      <font>
        <color rgb="FFF0FDCF"/>
      </font>
    </dxf>
    <dxf>
      <font>
        <color rgb="FFFFFF00"/>
      </font>
      <fill>
        <patternFill>
          <bgColor rgb="FF000099"/>
        </patternFill>
      </fill>
    </dxf>
    <dxf>
      <font>
        <color rgb="FFFFFFCC"/>
      </font>
    </dxf>
    <dxf>
      <numFmt numFmtId="169" formatCode="0000"/>
    </dxf>
    <dxf>
      <numFmt numFmtId="170" formatCode="0000&quot; &quot;0000"/>
    </dxf>
    <dxf>
      <numFmt numFmtId="171" formatCode="0000&quot; &quot;0000&quot; &quot;0000"/>
    </dxf>
    <dxf>
      <numFmt numFmtId="172" formatCode="0000&quot; &quot;0000&quot; &quot;0000&quot; &quot;0000"/>
    </dxf>
    <dxf>
      <font>
        <color rgb="FFFFFF00"/>
      </font>
      <numFmt numFmtId="173" formatCode="#,##0;\(#,##0\)"/>
      <fill>
        <patternFill>
          <bgColor rgb="FFFF0000"/>
        </patternFill>
      </fill>
    </dxf>
    <dxf>
      <font>
        <color rgb="FFFFFF00"/>
      </font>
      <numFmt numFmtId="173" formatCode="#,##0;\(#,##0\)"/>
      <fill>
        <patternFill>
          <bgColor rgb="FFFF0000"/>
        </patternFill>
      </fill>
    </dxf>
    <dxf>
      <font>
        <color theme="0"/>
      </font>
    </dxf>
    <dxf>
      <font>
        <color rgb="FF660066"/>
      </font>
      <fill>
        <patternFill>
          <bgColor rgb="FFF0FDCF"/>
        </patternFill>
      </fill>
    </dxf>
    <dxf>
      <font>
        <color auto="1"/>
      </font>
      <fill>
        <patternFill>
          <bgColor rgb="FFF0FDCF"/>
        </patternFill>
      </fill>
    </dxf>
    <dxf>
      <font>
        <color rgb="FF006600"/>
      </font>
      <fill>
        <patternFill>
          <bgColor rgb="FFF0FDCF"/>
        </patternFill>
      </fill>
    </dxf>
    <dxf>
      <font>
        <color rgb="FFA50021"/>
      </font>
      <fill>
        <patternFill>
          <bgColor rgb="FFF0FDCF"/>
        </patternFill>
      </fill>
    </dxf>
    <dxf>
      <font>
        <color rgb="FF800000"/>
      </font>
      <fill>
        <patternFill>
          <bgColor theme="7" tint="0.79998168889431442"/>
        </patternFill>
      </fill>
    </dxf>
    <dxf>
      <font>
        <color theme="0"/>
      </font>
    </dxf>
    <dxf>
      <font>
        <color rgb="FFF0FDCF"/>
      </font>
    </dxf>
    <dxf>
      <font>
        <color rgb="FFFFFF00"/>
      </font>
      <fill>
        <patternFill>
          <bgColor rgb="FF000099"/>
        </patternFill>
      </fill>
    </dxf>
    <dxf>
      <font>
        <color rgb="FFFFFFCC"/>
      </font>
    </dxf>
    <dxf>
      <numFmt numFmtId="169" formatCode="0000"/>
    </dxf>
    <dxf>
      <numFmt numFmtId="170" formatCode="0000&quot; &quot;0000"/>
    </dxf>
    <dxf>
      <numFmt numFmtId="171" formatCode="0000&quot; &quot;0000&quot; &quot;0000"/>
    </dxf>
    <dxf>
      <numFmt numFmtId="172" formatCode="0000&quot; &quot;0000&quot; &quot;0000&quot; &quot;0000"/>
    </dxf>
    <dxf>
      <font>
        <color rgb="FFFFFF00"/>
      </font>
      <numFmt numFmtId="173" formatCode="#,##0;\(#,##0\)"/>
      <fill>
        <patternFill>
          <bgColor rgb="FFFF0000"/>
        </patternFill>
      </fill>
    </dxf>
    <dxf>
      <font>
        <color rgb="FFFFFF00"/>
      </font>
      <numFmt numFmtId="173" formatCode="#,##0;\(#,##0\)"/>
      <fill>
        <patternFill>
          <bgColor rgb="FFFF0000"/>
        </patternFill>
      </fill>
    </dxf>
    <dxf>
      <font>
        <color theme="0"/>
      </font>
    </dxf>
    <dxf>
      <font>
        <color rgb="FF660066"/>
      </font>
      <fill>
        <patternFill>
          <bgColor rgb="FFF0FDCF"/>
        </patternFill>
      </fill>
    </dxf>
    <dxf>
      <font>
        <color auto="1"/>
      </font>
      <fill>
        <patternFill>
          <bgColor rgb="FFF0FDCF"/>
        </patternFill>
      </fill>
    </dxf>
    <dxf>
      <font>
        <color rgb="FF006600"/>
      </font>
      <fill>
        <patternFill>
          <bgColor rgb="FFF0FDCF"/>
        </patternFill>
      </fill>
    </dxf>
    <dxf>
      <font>
        <color rgb="FFA50021"/>
      </font>
      <fill>
        <patternFill>
          <bgColor rgb="FFF0FDCF"/>
        </patternFill>
      </fill>
    </dxf>
    <dxf>
      <font>
        <color rgb="FF800000"/>
      </font>
      <fill>
        <patternFill>
          <bgColor theme="7" tint="0.79998168889431442"/>
        </patternFill>
      </fill>
    </dxf>
    <dxf>
      <font>
        <color theme="0"/>
      </font>
    </dxf>
    <dxf>
      <font>
        <color rgb="FFF0FDCF"/>
      </font>
    </dxf>
    <dxf>
      <font>
        <color rgb="FFFFFF00"/>
      </font>
      <fill>
        <patternFill>
          <bgColor rgb="FF00009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externalLink" Target="externalLinks/externalLink6.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Hristeva%20D\&#1054;&#1058;&#1063;&#1045;&#1058;&#1048;%202020\&#1084;&#1077;&#1089;&#1077;&#1095;&#1085;&#1080;%20&#1086;&#1090;&#1095;&#1077;&#1090;&#1080;\02.2020\&#1084;.02.2020\1722_02.2020\B1_2020_02_PRB_3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1722_30.06.2025/1722_B1_2025_06_PRB.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1722_30.06.2025/1722_B1_2025_06_PRB_33.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1722_30.06.2025/1722_B1_2025_06_PRB_DES.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1722_30.06.2025/1722_B1_2025_06_PRB_KSF.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1722_30.06.2025/1722_B1_2025_06_PRB_R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sh-Flow-DATA"/>
      <sheetName val="OTCHET-agregirani pokazateli"/>
      <sheetName val="OTCHET F"/>
      <sheetName val="OTCHET"/>
      <sheetName val="INF"/>
      <sheetName val="list"/>
    </sheetNames>
    <sheetDataSet>
      <sheetData sheetId="0" refreshError="1"/>
      <sheetData sheetId="1" refreshError="1"/>
      <sheetData sheetId="2" refreshError="1"/>
      <sheetData sheetId="3" refreshError="1"/>
      <sheetData sheetId="4" refreshError="1"/>
      <sheetData sheetId="5" refreshError="1">
        <row r="2">
          <cell r="A2">
            <v>0</v>
          </cell>
          <cell r="B2" t="str">
            <v>ОТЧЕТНИ ДАННИ ПО ЕБК ЗА ИЗПЪЛНЕНИЕТО НА БЮДЖЕТА</v>
          </cell>
          <cell r="C2" t="str">
            <v xml:space="preserve">                                  ОТЧЕТ ЗА КАСОВОТО ИЗПЪЛНЕНИЕ НА БЮДЖЕТА</v>
          </cell>
        </row>
        <row r="3">
          <cell r="A3">
            <v>33</v>
          </cell>
          <cell r="B3" t="str">
            <v>ОТЧЕТНИ ДАННИ ПО ЕБК ЗА СМЕТКИТЕ ЗА ЧУЖДИ СРЕДСТВА</v>
          </cell>
          <cell r="C3" t="str">
            <v xml:space="preserve">                   ОТЧЕТ ЗА КАСОВОТО ИЗПЪЛНЕНИЕ НА СМЕТКИТЕ ЗА ЧУЖДИ СРЕДСТВА</v>
          </cell>
        </row>
        <row r="4">
          <cell r="A4">
            <v>42</v>
          </cell>
          <cell r="B4" t="str">
            <v>ОТЧЕТНИ ДАННИ ПО ЕБК ЗА СМЕТКИТЕ ЗА СРЕДСТВАТА ОТ ЕВРОПЕЙСКИЯ СЪЮЗ - РА</v>
          </cell>
          <cell r="C4" t="str">
            <v>ОТЧЕТ ЗА КАСОВОТО ИЗПЪЛНЕНИЕ НА СМЕТКИТЕ ЗА СРЕДСТВАТА ОТ ЕВРОПЕЙСКИЯ СЪЮЗ - РА</v>
          </cell>
        </row>
        <row r="5">
          <cell r="A5">
            <v>96</v>
          </cell>
          <cell r="B5" t="str">
            <v>ОТЧЕТНИ ДАННИ ПО ЕБК ЗА СМЕТКИТЕ ЗА СРЕДСТВАТА ОТ ЕВРОПЕЙСКИЯ СЪЮЗ - ДЕС</v>
          </cell>
          <cell r="C5" t="str">
            <v>ОТЧЕТ ЗА КАСОВОТО ИЗПЪЛНЕНИЕ НА СМЕТКИТЕ ЗА СРЕДСТВАТА ОТ ЕВРОПЕЙСКИЯ СЪЮЗ - ДЕС</v>
          </cell>
        </row>
        <row r="6">
          <cell r="A6">
            <v>97</v>
          </cell>
          <cell r="B6" t="str">
            <v>ОТЧЕТНИ ДАННИ ПО ЕБК ЗА СМЕТКИТЕ ЗА СРЕДСТВАТА ОТ ЕВРОПЕЙСКИЯ СЪЮЗ - ДМП</v>
          </cell>
          <cell r="C6" t="str">
            <v>ОТЧЕТ ЗА КАСОВОТО ИЗПЪЛНЕНИЕ НА СМЕТКИТЕ ЗА СРЕДСТВАТА ОТ ЕВРОПЕЙСКИЯ СЪЮЗ - ДМП</v>
          </cell>
        </row>
        <row r="7">
          <cell r="A7">
            <v>98</v>
          </cell>
          <cell r="B7" t="str">
            <v>ОТЧЕТНИ ДАННИ ПО ЕБК ЗА СМЕТКИТЕ ЗА СРЕДСТВАТА ОТ ЕВРОПЕЙСКИЯ СЪЮЗ - КСФ</v>
          </cell>
          <cell r="C7" t="str">
            <v>ОТЧЕТ ЗА КАСОВОТО ИЗПЪЛНЕНИЕ НА СМЕТКИТЕ ЗА СРЕДСТВАТА ОТ ЕВРОПЕЙСКИЯ СЪЮЗ - КСФ</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sh-Flow-DATA"/>
      <sheetName val="OTCHET-agregirani pokazateli"/>
      <sheetName val="OTCHET F"/>
      <sheetName val="OTCHET"/>
      <sheetName val="INF"/>
      <sheetName val="list"/>
    </sheetNames>
    <sheetDataSet>
      <sheetData sheetId="0"/>
      <sheetData sheetId="1"/>
      <sheetData sheetId="2"/>
      <sheetData sheetId="3">
        <row r="9">
          <cell r="B9" t="str">
            <v>АГРАРЕН УНИВЕРСИТЕТ ПЛОВДИВ</v>
          </cell>
          <cell r="F9">
            <v>45838</v>
          </cell>
          <cell r="H9">
            <v>455464</v>
          </cell>
          <cell r="I9"/>
        </row>
        <row r="12">
          <cell r="B12" t="str">
            <v>Аграрен университет - Пловдив</v>
          </cell>
          <cell r="E12" t="str">
            <v>код по ЕБК:</v>
          </cell>
          <cell r="F12" t="str">
            <v>1722</v>
          </cell>
        </row>
        <row r="15">
          <cell r="E15">
            <v>0</v>
          </cell>
          <cell r="F15" t="str">
            <v>БЮДЖЕТ</v>
          </cell>
        </row>
        <row r="22">
          <cell r="E22">
            <v>0</v>
          </cell>
          <cell r="G22">
            <v>0</v>
          </cell>
          <cell r="H22">
            <v>0</v>
          </cell>
          <cell r="I22">
            <v>0</v>
          </cell>
          <cell r="J22">
            <v>0</v>
          </cell>
        </row>
        <row r="28">
          <cell r="E28">
            <v>0</v>
          </cell>
          <cell r="G28">
            <v>0</v>
          </cell>
          <cell r="H28">
            <v>0</v>
          </cell>
          <cell r="I28">
            <v>0</v>
          </cell>
          <cell r="J28">
            <v>0</v>
          </cell>
        </row>
        <row r="33">
          <cell r="E33">
            <v>0</v>
          </cell>
          <cell r="G33">
            <v>0</v>
          </cell>
          <cell r="H33">
            <v>0</v>
          </cell>
          <cell r="I33">
            <v>0</v>
          </cell>
          <cell r="J33">
            <v>0</v>
          </cell>
        </row>
        <row r="39">
          <cell r="E39">
            <v>0</v>
          </cell>
          <cell r="G39">
            <v>0</v>
          </cell>
          <cell r="H39">
            <v>0</v>
          </cell>
          <cell r="I39">
            <v>0</v>
          </cell>
          <cell r="J39">
            <v>0</v>
          </cell>
        </row>
        <row r="47">
          <cell r="E47">
            <v>0</v>
          </cell>
          <cell r="G47">
            <v>0</v>
          </cell>
          <cell r="H47">
            <v>0</v>
          </cell>
          <cell r="I47">
            <v>0</v>
          </cell>
          <cell r="J47">
            <v>0</v>
          </cell>
        </row>
        <row r="52">
          <cell r="E52">
            <v>0</v>
          </cell>
          <cell r="G52">
            <v>0</v>
          </cell>
          <cell r="H52">
            <v>0</v>
          </cell>
          <cell r="I52">
            <v>0</v>
          </cell>
          <cell r="J52">
            <v>0</v>
          </cell>
        </row>
        <row r="58">
          <cell r="E58">
            <v>0</v>
          </cell>
          <cell r="G58">
            <v>0</v>
          </cell>
          <cell r="H58">
            <v>0</v>
          </cell>
          <cell r="I58">
            <v>0</v>
          </cell>
          <cell r="J58">
            <v>0</v>
          </cell>
        </row>
        <row r="61">
          <cell r="E61">
            <v>0</v>
          </cell>
          <cell r="G61">
            <v>0</v>
          </cell>
          <cell r="H61">
            <v>0</v>
          </cell>
          <cell r="I61">
            <v>0</v>
          </cell>
          <cell r="J61">
            <v>0</v>
          </cell>
        </row>
        <row r="64">
          <cell r="E64"/>
          <cell r="G64"/>
          <cell r="H64"/>
          <cell r="I64"/>
          <cell r="J64"/>
        </row>
        <row r="65">
          <cell r="E65">
            <v>0</v>
          </cell>
          <cell r="G65">
            <v>0</v>
          </cell>
          <cell r="H65">
            <v>0</v>
          </cell>
          <cell r="I65">
            <v>0</v>
          </cell>
          <cell r="J65">
            <v>0</v>
          </cell>
        </row>
        <row r="72">
          <cell r="E72"/>
          <cell r="G72"/>
          <cell r="H72"/>
          <cell r="I72"/>
          <cell r="J72"/>
        </row>
        <row r="73">
          <cell r="E73"/>
          <cell r="G73"/>
          <cell r="H73"/>
          <cell r="I73"/>
          <cell r="J73"/>
        </row>
        <row r="74">
          <cell r="E74">
            <v>3315600</v>
          </cell>
          <cell r="G74">
            <v>780024</v>
          </cell>
          <cell r="H74">
            <v>0</v>
          </cell>
          <cell r="I74">
            <v>822825</v>
          </cell>
          <cell r="J74">
            <v>-86</v>
          </cell>
        </row>
        <row r="75">
          <cell r="E75"/>
          <cell r="G75"/>
          <cell r="H75"/>
          <cell r="I75"/>
          <cell r="J75"/>
        </row>
        <row r="77">
          <cell r="E77">
            <v>3115000</v>
          </cell>
          <cell r="G77">
            <v>649017</v>
          </cell>
          <cell r="H77"/>
          <cell r="I77">
            <v>812261</v>
          </cell>
          <cell r="J77"/>
        </row>
        <row r="78">
          <cell r="E78">
            <v>150000</v>
          </cell>
          <cell r="G78">
            <v>103449</v>
          </cell>
          <cell r="H78"/>
          <cell r="I78">
            <v>7444</v>
          </cell>
          <cell r="J78">
            <v>-86</v>
          </cell>
        </row>
        <row r="79">
          <cell r="E79">
            <v>50600</v>
          </cell>
          <cell r="G79">
            <v>27558</v>
          </cell>
          <cell r="H79"/>
          <cell r="I79">
            <v>3120</v>
          </cell>
          <cell r="J79"/>
        </row>
        <row r="90">
          <cell r="E90">
            <v>0</v>
          </cell>
          <cell r="G90">
            <v>0</v>
          </cell>
          <cell r="H90">
            <v>0</v>
          </cell>
          <cell r="I90">
            <v>0</v>
          </cell>
          <cell r="J90">
            <v>0</v>
          </cell>
        </row>
        <row r="93">
          <cell r="E93"/>
          <cell r="G93"/>
          <cell r="H93"/>
          <cell r="I93"/>
          <cell r="J93"/>
        </row>
        <row r="94">
          <cell r="E94">
            <v>0</v>
          </cell>
          <cell r="G94">
            <v>0</v>
          </cell>
          <cell r="H94">
            <v>0</v>
          </cell>
          <cell r="I94">
            <v>0</v>
          </cell>
          <cell r="J94">
            <v>0</v>
          </cell>
        </row>
        <row r="106">
          <cell r="E106">
            <v>30000</v>
          </cell>
          <cell r="G106">
            <v>10348</v>
          </cell>
          <cell r="H106">
            <v>0</v>
          </cell>
          <cell r="I106">
            <v>3738</v>
          </cell>
          <cell r="J106">
            <v>86</v>
          </cell>
        </row>
        <row r="110">
          <cell r="E110">
            <v>3500</v>
          </cell>
          <cell r="G110">
            <v>1105</v>
          </cell>
          <cell r="H110">
            <v>0</v>
          </cell>
          <cell r="I110">
            <v>-4</v>
          </cell>
          <cell r="J110">
            <v>-360</v>
          </cell>
        </row>
        <row r="119">
          <cell r="E119">
            <v>-48636</v>
          </cell>
          <cell r="G119">
            <v>-26274</v>
          </cell>
          <cell r="H119">
            <v>0</v>
          </cell>
          <cell r="I119">
            <v>-810</v>
          </cell>
          <cell r="J119">
            <v>0</v>
          </cell>
        </row>
        <row r="123">
          <cell r="E123">
            <v>284000</v>
          </cell>
          <cell r="G123">
            <v>26392</v>
          </cell>
          <cell r="H123">
            <v>0</v>
          </cell>
          <cell r="I123">
            <v>40705</v>
          </cell>
          <cell r="J123">
            <v>0</v>
          </cell>
        </row>
        <row r="135">
          <cell r="E135"/>
          <cell r="G135"/>
          <cell r="H135"/>
          <cell r="I135"/>
          <cell r="J135"/>
        </row>
        <row r="136">
          <cell r="E136"/>
          <cell r="G136"/>
          <cell r="H136"/>
          <cell r="I136"/>
          <cell r="J136"/>
        </row>
        <row r="137">
          <cell r="E137">
            <v>0</v>
          </cell>
          <cell r="G137">
            <v>0</v>
          </cell>
          <cell r="H137">
            <v>0</v>
          </cell>
          <cell r="I137">
            <v>0</v>
          </cell>
          <cell r="J137">
            <v>0</v>
          </cell>
        </row>
        <row r="140">
          <cell r="E140">
            <v>0</v>
          </cell>
          <cell r="G140">
            <v>0</v>
          </cell>
          <cell r="H140">
            <v>0</v>
          </cell>
          <cell r="I140">
            <v>0</v>
          </cell>
          <cell r="J140">
            <v>0</v>
          </cell>
        </row>
        <row r="149">
          <cell r="E149">
            <v>0</v>
          </cell>
          <cell r="G149">
            <v>0</v>
          </cell>
          <cell r="H149">
            <v>0</v>
          </cell>
          <cell r="I149">
            <v>0</v>
          </cell>
          <cell r="J149">
            <v>0</v>
          </cell>
        </row>
        <row r="158">
          <cell r="E158">
            <v>0</v>
          </cell>
          <cell r="G158">
            <v>0</v>
          </cell>
          <cell r="H158">
            <v>0</v>
          </cell>
          <cell r="I158">
            <v>0</v>
          </cell>
          <cell r="J158">
            <v>0</v>
          </cell>
        </row>
        <row r="187">
          <cell r="E187">
            <v>14171900</v>
          </cell>
          <cell r="G187">
            <v>4961149</v>
          </cell>
          <cell r="H187">
            <v>0</v>
          </cell>
          <cell r="I187">
            <v>209769</v>
          </cell>
          <cell r="J187">
            <v>1303278</v>
          </cell>
        </row>
        <row r="190">
          <cell r="E190">
            <v>1251084</v>
          </cell>
          <cell r="G190">
            <v>400282</v>
          </cell>
          <cell r="H190">
            <v>0</v>
          </cell>
          <cell r="I190">
            <v>0</v>
          </cell>
          <cell r="J190">
            <v>15362</v>
          </cell>
        </row>
        <row r="196">
          <cell r="E196">
            <v>2199700</v>
          </cell>
          <cell r="G196">
            <v>0</v>
          </cell>
          <cell r="H196">
            <v>0</v>
          </cell>
          <cell r="I196">
            <v>0</v>
          </cell>
          <cell r="J196">
            <v>1124003</v>
          </cell>
        </row>
        <row r="204">
          <cell r="E204">
            <v>0</v>
          </cell>
          <cell r="G204">
            <v>0</v>
          </cell>
          <cell r="H204">
            <v>0</v>
          </cell>
          <cell r="I204">
            <v>0</v>
          </cell>
          <cell r="J204">
            <v>0</v>
          </cell>
        </row>
        <row r="205">
          <cell r="E205">
            <v>2287300</v>
          </cell>
          <cell r="G205">
            <v>808964</v>
          </cell>
          <cell r="H205">
            <v>0</v>
          </cell>
          <cell r="I205">
            <v>21534</v>
          </cell>
          <cell r="J205">
            <v>-926</v>
          </cell>
        </row>
        <row r="223">
          <cell r="E223">
            <v>265100</v>
          </cell>
          <cell r="G223">
            <v>219891</v>
          </cell>
          <cell r="H223">
            <v>0</v>
          </cell>
          <cell r="I223">
            <v>1271</v>
          </cell>
          <cell r="J223">
            <v>0</v>
          </cell>
        </row>
        <row r="227">
          <cell r="E227">
            <v>0</v>
          </cell>
          <cell r="G227">
            <v>0</v>
          </cell>
          <cell r="H227">
            <v>0</v>
          </cell>
          <cell r="I227">
            <v>0</v>
          </cell>
          <cell r="J227">
            <v>0</v>
          </cell>
        </row>
        <row r="233">
          <cell r="E233">
            <v>0</v>
          </cell>
          <cell r="G233">
            <v>0</v>
          </cell>
          <cell r="H233">
            <v>0</v>
          </cell>
          <cell r="I233">
            <v>0</v>
          </cell>
          <cell r="J233">
            <v>0</v>
          </cell>
        </row>
        <row r="236">
          <cell r="E236">
            <v>0</v>
          </cell>
          <cell r="G236">
            <v>0</v>
          </cell>
          <cell r="H236">
            <v>0</v>
          </cell>
          <cell r="I236">
            <v>0</v>
          </cell>
          <cell r="J236">
            <v>0</v>
          </cell>
        </row>
        <row r="237">
          <cell r="E237">
            <v>0</v>
          </cell>
          <cell r="G237">
            <v>0</v>
          </cell>
          <cell r="H237">
            <v>0</v>
          </cell>
          <cell r="I237">
            <v>0</v>
          </cell>
          <cell r="J237">
            <v>0</v>
          </cell>
        </row>
        <row r="238">
          <cell r="E238">
            <v>0</v>
          </cell>
          <cell r="G238">
            <v>0</v>
          </cell>
          <cell r="H238">
            <v>0</v>
          </cell>
          <cell r="I238">
            <v>0</v>
          </cell>
          <cell r="J238">
            <v>0</v>
          </cell>
        </row>
        <row r="239">
          <cell r="E239">
            <v>0</v>
          </cell>
          <cell r="G239">
            <v>0</v>
          </cell>
          <cell r="H239">
            <v>0</v>
          </cell>
          <cell r="I239">
            <v>0</v>
          </cell>
          <cell r="J239">
            <v>0</v>
          </cell>
        </row>
        <row r="243">
          <cell r="E243">
            <v>0</v>
          </cell>
          <cell r="G243">
            <v>0</v>
          </cell>
          <cell r="H243">
            <v>0</v>
          </cell>
          <cell r="I243">
            <v>0</v>
          </cell>
          <cell r="J243">
            <v>0</v>
          </cell>
        </row>
        <row r="246">
          <cell r="E246">
            <v>0</v>
          </cell>
          <cell r="G246">
            <v>0</v>
          </cell>
          <cell r="H246">
            <v>0</v>
          </cell>
          <cell r="I246">
            <v>0</v>
          </cell>
          <cell r="J246">
            <v>0</v>
          </cell>
        </row>
        <row r="247">
          <cell r="E247">
            <v>0</v>
          </cell>
          <cell r="G247">
            <v>0</v>
          </cell>
          <cell r="H247">
            <v>0</v>
          </cell>
          <cell r="I247">
            <v>0</v>
          </cell>
          <cell r="J247">
            <v>0</v>
          </cell>
        </row>
        <row r="251">
          <cell r="E251">
            <v>0</v>
          </cell>
          <cell r="G251">
            <v>0</v>
          </cell>
          <cell r="H251">
            <v>0</v>
          </cell>
          <cell r="I251">
            <v>0</v>
          </cell>
          <cell r="J251">
            <v>0</v>
          </cell>
        </row>
        <row r="252">
          <cell r="E252">
            <v>0</v>
          </cell>
          <cell r="G252">
            <v>0</v>
          </cell>
          <cell r="H252">
            <v>0</v>
          </cell>
          <cell r="I252">
            <v>0</v>
          </cell>
          <cell r="J252">
            <v>0</v>
          </cell>
        </row>
        <row r="258">
          <cell r="E258">
            <v>0</v>
          </cell>
          <cell r="G258">
            <v>0</v>
          </cell>
          <cell r="H258">
            <v>0</v>
          </cell>
          <cell r="I258">
            <v>0</v>
          </cell>
          <cell r="J258">
            <v>0</v>
          </cell>
        </row>
        <row r="259">
          <cell r="E259">
            <v>1347864</v>
          </cell>
          <cell r="G259">
            <v>586192</v>
          </cell>
          <cell r="H259">
            <v>0</v>
          </cell>
          <cell r="I259">
            <v>28611</v>
          </cell>
          <cell r="J259">
            <v>0</v>
          </cell>
        </row>
        <row r="260">
          <cell r="E260">
            <v>0</v>
          </cell>
          <cell r="G260">
            <v>0</v>
          </cell>
          <cell r="H260">
            <v>0</v>
          </cell>
          <cell r="I260">
            <v>0</v>
          </cell>
          <cell r="J260">
            <v>0</v>
          </cell>
        </row>
        <row r="261">
          <cell r="E261">
            <v>31200</v>
          </cell>
          <cell r="G261">
            <v>14937</v>
          </cell>
          <cell r="H261">
            <v>0</v>
          </cell>
          <cell r="I261">
            <v>1353</v>
          </cell>
          <cell r="J261">
            <v>0</v>
          </cell>
        </row>
        <row r="268">
          <cell r="E268">
            <v>0</v>
          </cell>
          <cell r="G268">
            <v>0</v>
          </cell>
          <cell r="H268">
            <v>0</v>
          </cell>
          <cell r="I268">
            <v>0</v>
          </cell>
          <cell r="J268">
            <v>0</v>
          </cell>
        </row>
        <row r="272">
          <cell r="E272">
            <v>0</v>
          </cell>
          <cell r="G272">
            <v>0</v>
          </cell>
          <cell r="H272">
            <v>0</v>
          </cell>
          <cell r="I272">
            <v>0</v>
          </cell>
          <cell r="J272">
            <v>0</v>
          </cell>
        </row>
        <row r="273">
          <cell r="E273">
            <v>0</v>
          </cell>
          <cell r="G273">
            <v>0</v>
          </cell>
          <cell r="H273">
            <v>0</v>
          </cell>
          <cell r="I273">
            <v>0</v>
          </cell>
          <cell r="J273">
            <v>0</v>
          </cell>
        </row>
        <row r="274">
          <cell r="E274">
            <v>16400</v>
          </cell>
          <cell r="G274">
            <v>8460</v>
          </cell>
          <cell r="H274">
            <v>0</v>
          </cell>
          <cell r="I274">
            <v>352</v>
          </cell>
          <cell r="J274">
            <v>0</v>
          </cell>
        </row>
        <row r="275">
          <cell r="E275">
            <v>0</v>
          </cell>
          <cell r="G275">
            <v>0</v>
          </cell>
          <cell r="H275">
            <v>0</v>
          </cell>
          <cell r="I275">
            <v>0</v>
          </cell>
          <cell r="J275">
            <v>0</v>
          </cell>
        </row>
        <row r="278">
          <cell r="E278">
            <v>710000</v>
          </cell>
          <cell r="G278">
            <v>0</v>
          </cell>
          <cell r="H278">
            <v>0</v>
          </cell>
          <cell r="I278">
            <v>0</v>
          </cell>
          <cell r="J278">
            <v>0</v>
          </cell>
        </row>
        <row r="279">
          <cell r="E279">
            <v>409000</v>
          </cell>
          <cell r="G279">
            <v>141127</v>
          </cell>
          <cell r="H279">
            <v>0</v>
          </cell>
          <cell r="I279">
            <v>0</v>
          </cell>
          <cell r="J279">
            <v>0</v>
          </cell>
        </row>
        <row r="287">
          <cell r="E287">
            <v>6000</v>
          </cell>
          <cell r="G287">
            <v>1936</v>
          </cell>
          <cell r="H287">
            <v>0</v>
          </cell>
          <cell r="I287">
            <v>0</v>
          </cell>
          <cell r="J287">
            <v>0</v>
          </cell>
        </row>
        <row r="290">
          <cell r="E290">
            <v>0</v>
          </cell>
          <cell r="G290">
            <v>0</v>
          </cell>
          <cell r="H290">
            <v>0</v>
          </cell>
          <cell r="I290">
            <v>0</v>
          </cell>
          <cell r="J290">
            <v>0</v>
          </cell>
        </row>
        <row r="291">
          <cell r="E291">
            <v>0</v>
          </cell>
          <cell r="G291">
            <v>0</v>
          </cell>
          <cell r="H291">
            <v>0</v>
          </cell>
          <cell r="I291">
            <v>0</v>
          </cell>
          <cell r="J291">
            <v>0</v>
          </cell>
        </row>
        <row r="296">
          <cell r="E296">
            <v>0</v>
          </cell>
          <cell r="G296">
            <v>0</v>
          </cell>
          <cell r="H296">
            <v>0</v>
          </cell>
          <cell r="I296">
            <v>0</v>
          </cell>
          <cell r="J296">
            <v>0</v>
          </cell>
        </row>
        <row r="297">
          <cell r="E297">
            <v>0</v>
          </cell>
          <cell r="G297">
            <v>0</v>
          </cell>
          <cell r="H297">
            <v>0</v>
          </cell>
          <cell r="I297">
            <v>0</v>
          </cell>
          <cell r="J297">
            <v>0</v>
          </cell>
        </row>
        <row r="299">
          <cell r="E299">
            <v>0</v>
          </cell>
          <cell r="G299">
            <v>0</v>
          </cell>
          <cell r="H299">
            <v>0</v>
          </cell>
          <cell r="I299">
            <v>0</v>
          </cell>
          <cell r="J299">
            <v>0</v>
          </cell>
        </row>
        <row r="300">
          <cell r="E300">
            <v>0</v>
          </cell>
          <cell r="G300">
            <v>0</v>
          </cell>
          <cell r="H300">
            <v>0</v>
          </cell>
          <cell r="I300">
            <v>0</v>
          </cell>
          <cell r="J300">
            <v>0</v>
          </cell>
        </row>
        <row r="364">
          <cell r="E364">
            <v>0</v>
          </cell>
          <cell r="G364">
            <v>0</v>
          </cell>
          <cell r="H364">
            <v>0</v>
          </cell>
          <cell r="I364">
            <v>0</v>
          </cell>
          <cell r="J364">
            <v>0</v>
          </cell>
        </row>
        <row r="378">
          <cell r="E378">
            <v>0</v>
          </cell>
          <cell r="G378">
            <v>0</v>
          </cell>
          <cell r="H378">
            <v>0</v>
          </cell>
          <cell r="I378">
            <v>0</v>
          </cell>
          <cell r="J378">
            <v>0</v>
          </cell>
        </row>
        <row r="386">
          <cell r="E386">
            <v>15018876</v>
          </cell>
          <cell r="G386">
            <v>5240809</v>
          </cell>
          <cell r="H386">
            <v>0</v>
          </cell>
          <cell r="I386">
            <v>0</v>
          </cell>
          <cell r="J386">
            <v>0</v>
          </cell>
        </row>
        <row r="391">
          <cell r="E391">
            <v>0</v>
          </cell>
          <cell r="G391">
            <v>0</v>
          </cell>
          <cell r="H391">
            <v>0</v>
          </cell>
          <cell r="I391">
            <v>0</v>
          </cell>
          <cell r="J391">
            <v>0</v>
          </cell>
        </row>
        <row r="394">
          <cell r="E394">
            <v>-185000</v>
          </cell>
          <cell r="G394">
            <v>-10877</v>
          </cell>
          <cell r="H394">
            <v>0</v>
          </cell>
          <cell r="I394">
            <v>0</v>
          </cell>
          <cell r="J394">
            <v>0</v>
          </cell>
        </row>
        <row r="399">
          <cell r="E399">
            <v>-100000</v>
          </cell>
          <cell r="G399">
            <v>-4442</v>
          </cell>
          <cell r="H399">
            <v>-5190</v>
          </cell>
          <cell r="I399">
            <v>-303</v>
          </cell>
          <cell r="J399">
            <v>0</v>
          </cell>
        </row>
        <row r="402">
          <cell r="E402">
            <v>0</v>
          </cell>
          <cell r="G402">
            <v>0</v>
          </cell>
          <cell r="H402">
            <v>0</v>
          </cell>
          <cell r="I402">
            <v>0</v>
          </cell>
          <cell r="J402">
            <v>0</v>
          </cell>
        </row>
        <row r="405">
          <cell r="E405">
            <v>0</v>
          </cell>
          <cell r="G405">
            <v>0</v>
          </cell>
          <cell r="H405">
            <v>0</v>
          </cell>
          <cell r="I405">
            <v>0</v>
          </cell>
          <cell r="J405">
            <v>0</v>
          </cell>
        </row>
        <row r="408">
          <cell r="E408"/>
          <cell r="G408"/>
          <cell r="H408"/>
          <cell r="I408"/>
          <cell r="J408"/>
        </row>
        <row r="409">
          <cell r="E409">
            <v>0</v>
          </cell>
          <cell r="G409">
            <v>0</v>
          </cell>
          <cell r="H409">
            <v>0</v>
          </cell>
          <cell r="I409">
            <v>0</v>
          </cell>
          <cell r="J409">
            <v>0</v>
          </cell>
        </row>
        <row r="412">
          <cell r="E412">
            <v>0</v>
          </cell>
          <cell r="G412">
            <v>0</v>
          </cell>
          <cell r="H412">
            <v>0</v>
          </cell>
          <cell r="I412">
            <v>0</v>
          </cell>
          <cell r="J412">
            <v>0</v>
          </cell>
        </row>
        <row r="415">
          <cell r="E415">
            <v>0</v>
          </cell>
          <cell r="G415">
            <v>0</v>
          </cell>
          <cell r="H415">
            <v>0</v>
          </cell>
          <cell r="I415">
            <v>0</v>
          </cell>
          <cell r="J415">
            <v>2498364</v>
          </cell>
        </row>
        <row r="425">
          <cell r="E425"/>
          <cell r="G425"/>
          <cell r="H425"/>
          <cell r="I425"/>
          <cell r="J425"/>
        </row>
        <row r="426">
          <cell r="E426"/>
          <cell r="G426"/>
          <cell r="H426"/>
          <cell r="I426"/>
          <cell r="J426"/>
        </row>
        <row r="427">
          <cell r="E427"/>
          <cell r="G427"/>
          <cell r="H427"/>
          <cell r="I427"/>
          <cell r="J427"/>
        </row>
        <row r="428">
          <cell r="E428"/>
          <cell r="G428"/>
          <cell r="H428"/>
          <cell r="I428"/>
          <cell r="J428"/>
        </row>
        <row r="429">
          <cell r="E429">
            <v>0</v>
          </cell>
          <cell r="G429">
            <v>0</v>
          </cell>
          <cell r="H429">
            <v>0</v>
          </cell>
          <cell r="I429">
            <v>0</v>
          </cell>
          <cell r="J429">
            <v>0</v>
          </cell>
        </row>
        <row r="464">
          <cell r="E464">
            <v>0</v>
          </cell>
          <cell r="G464">
            <v>0</v>
          </cell>
          <cell r="H464">
            <v>0</v>
          </cell>
          <cell r="I464">
            <v>0</v>
          </cell>
          <cell r="J464">
            <v>0</v>
          </cell>
        </row>
        <row r="469">
          <cell r="E469"/>
          <cell r="G469"/>
          <cell r="H469"/>
          <cell r="I469"/>
          <cell r="J469"/>
        </row>
        <row r="470">
          <cell r="E470"/>
          <cell r="G470"/>
          <cell r="H470"/>
          <cell r="I470"/>
          <cell r="J470"/>
        </row>
        <row r="472">
          <cell r="E472"/>
          <cell r="G472"/>
          <cell r="H472"/>
          <cell r="I472"/>
          <cell r="J472"/>
        </row>
        <row r="473">
          <cell r="E473"/>
          <cell r="G473"/>
          <cell r="H473"/>
          <cell r="I473"/>
          <cell r="J473"/>
        </row>
        <row r="474">
          <cell r="E474">
            <v>0</v>
          </cell>
          <cell r="G474">
            <v>0</v>
          </cell>
          <cell r="H474">
            <v>0</v>
          </cell>
          <cell r="I474">
            <v>0</v>
          </cell>
          <cell r="J474">
            <v>0</v>
          </cell>
        </row>
        <row r="482">
          <cell r="E482"/>
          <cell r="G482"/>
          <cell r="H482"/>
          <cell r="I482"/>
          <cell r="J482"/>
        </row>
        <row r="483">
          <cell r="E483"/>
          <cell r="G483"/>
          <cell r="H483"/>
          <cell r="I483"/>
          <cell r="J483"/>
        </row>
        <row r="485">
          <cell r="E485"/>
          <cell r="G485"/>
          <cell r="H485"/>
          <cell r="I485"/>
          <cell r="J485"/>
        </row>
        <row r="486">
          <cell r="E486"/>
          <cell r="G486"/>
          <cell r="H486"/>
          <cell r="I486"/>
          <cell r="J486"/>
        </row>
        <row r="487">
          <cell r="E487"/>
          <cell r="G487"/>
          <cell r="H487"/>
          <cell r="I487"/>
          <cell r="J487"/>
        </row>
        <row r="488">
          <cell r="E488"/>
          <cell r="G488"/>
          <cell r="H488"/>
          <cell r="I488"/>
          <cell r="J488"/>
        </row>
        <row r="489">
          <cell r="E489"/>
          <cell r="G489"/>
          <cell r="H489"/>
          <cell r="I489"/>
          <cell r="J489"/>
        </row>
        <row r="490">
          <cell r="E490"/>
          <cell r="G490"/>
          <cell r="H490"/>
          <cell r="I490"/>
          <cell r="J490"/>
        </row>
        <row r="491">
          <cell r="E491"/>
          <cell r="G491"/>
          <cell r="H491"/>
          <cell r="I491"/>
          <cell r="J491"/>
        </row>
        <row r="492">
          <cell r="E492"/>
          <cell r="G492"/>
          <cell r="H492"/>
          <cell r="I492"/>
          <cell r="J492"/>
        </row>
        <row r="493">
          <cell r="E493"/>
          <cell r="G493"/>
          <cell r="H493"/>
          <cell r="I493"/>
          <cell r="J493"/>
        </row>
        <row r="494">
          <cell r="E494"/>
          <cell r="G494"/>
          <cell r="H494"/>
          <cell r="I494"/>
          <cell r="J494"/>
        </row>
        <row r="495">
          <cell r="E495"/>
          <cell r="G495"/>
          <cell r="H495"/>
          <cell r="I495"/>
          <cell r="J495"/>
        </row>
        <row r="496">
          <cell r="E496"/>
          <cell r="G496"/>
          <cell r="H496"/>
          <cell r="I496"/>
          <cell r="J496"/>
        </row>
        <row r="497">
          <cell r="E497"/>
          <cell r="G497"/>
          <cell r="H497"/>
          <cell r="I497"/>
          <cell r="J497"/>
        </row>
        <row r="498">
          <cell r="E498"/>
          <cell r="G498"/>
          <cell r="H498"/>
          <cell r="I498"/>
          <cell r="J498"/>
        </row>
        <row r="499">
          <cell r="E499"/>
          <cell r="G499"/>
          <cell r="H499"/>
          <cell r="I499"/>
          <cell r="J499"/>
        </row>
        <row r="500">
          <cell r="E500">
            <v>0</v>
          </cell>
          <cell r="G500">
            <v>0</v>
          </cell>
          <cell r="H500">
            <v>0</v>
          </cell>
          <cell r="I500">
            <v>0</v>
          </cell>
          <cell r="J500">
            <v>0</v>
          </cell>
        </row>
        <row r="505">
          <cell r="E505"/>
          <cell r="G505"/>
          <cell r="H505"/>
          <cell r="I505"/>
          <cell r="J505"/>
        </row>
        <row r="506">
          <cell r="E506">
            <v>0</v>
          </cell>
          <cell r="G506">
            <v>0</v>
          </cell>
          <cell r="H506">
            <v>0</v>
          </cell>
          <cell r="I506">
            <v>0</v>
          </cell>
          <cell r="J506">
            <v>0</v>
          </cell>
        </row>
        <row r="515">
          <cell r="E515">
            <v>0</v>
          </cell>
          <cell r="G515">
            <v>0</v>
          </cell>
          <cell r="H515">
            <v>0</v>
          </cell>
          <cell r="I515">
            <v>0</v>
          </cell>
          <cell r="J515">
            <v>0</v>
          </cell>
        </row>
        <row r="519">
          <cell r="E519">
            <v>0</v>
          </cell>
          <cell r="G519">
            <v>0</v>
          </cell>
          <cell r="H519">
            <v>0</v>
          </cell>
          <cell r="I519">
            <v>0</v>
          </cell>
          <cell r="J519">
            <v>0</v>
          </cell>
        </row>
        <row r="524">
          <cell r="E524">
            <v>0</v>
          </cell>
          <cell r="G524">
            <v>0</v>
          </cell>
          <cell r="H524">
            <v>0</v>
          </cell>
          <cell r="I524">
            <v>0</v>
          </cell>
          <cell r="J524">
            <v>0</v>
          </cell>
        </row>
        <row r="527">
          <cell r="E527">
            <v>71633</v>
          </cell>
          <cell r="G527">
            <v>65750</v>
          </cell>
          <cell r="H527">
            <v>1970685</v>
          </cell>
          <cell r="I527">
            <v>0</v>
          </cell>
          <cell r="J527">
            <v>-56287</v>
          </cell>
        </row>
        <row r="534">
          <cell r="E534">
            <v>265098</v>
          </cell>
          <cell r="G534">
            <v>263960</v>
          </cell>
          <cell r="H534">
            <v>0</v>
          </cell>
          <cell r="I534">
            <v>0</v>
          </cell>
          <cell r="J534">
            <v>0</v>
          </cell>
        </row>
        <row r="538">
          <cell r="E538"/>
          <cell r="G538"/>
          <cell r="H538"/>
          <cell r="I538"/>
          <cell r="J538"/>
        </row>
        <row r="539">
          <cell r="E539">
            <v>0</v>
          </cell>
          <cell r="G539">
            <v>0</v>
          </cell>
          <cell r="H539">
            <v>0</v>
          </cell>
          <cell r="I539">
            <v>0</v>
          </cell>
          <cell r="J539">
            <v>0</v>
          </cell>
        </row>
        <row r="545">
          <cell r="E545"/>
          <cell r="G545"/>
          <cell r="H545"/>
          <cell r="I545"/>
          <cell r="J545"/>
        </row>
        <row r="546">
          <cell r="E546"/>
          <cell r="G546"/>
          <cell r="H546"/>
          <cell r="I546"/>
          <cell r="J546"/>
        </row>
        <row r="547">
          <cell r="E547">
            <v>5000</v>
          </cell>
          <cell r="G547">
            <v>-5970</v>
          </cell>
          <cell r="H547">
            <v>0</v>
          </cell>
          <cell r="I547">
            <v>5293</v>
          </cell>
          <cell r="J547">
            <v>0</v>
          </cell>
        </row>
        <row r="570">
          <cell r="E570"/>
          <cell r="G570"/>
          <cell r="H570">
            <v>0</v>
          </cell>
          <cell r="I570">
            <v>0</v>
          </cell>
          <cell r="J570">
            <v>0</v>
          </cell>
        </row>
        <row r="571">
          <cell r="E571">
            <v>3570173</v>
          </cell>
          <cell r="G571">
            <v>0</v>
          </cell>
          <cell r="H571">
            <v>3570173</v>
          </cell>
          <cell r="I571">
            <v>0</v>
          </cell>
          <cell r="J571">
            <v>0</v>
          </cell>
        </row>
        <row r="572">
          <cell r="E572"/>
          <cell r="G572"/>
          <cell r="H572">
            <v>0</v>
          </cell>
          <cell r="I572">
            <v>0</v>
          </cell>
          <cell r="J572">
            <v>0</v>
          </cell>
        </row>
        <row r="573">
          <cell r="E573"/>
          <cell r="G573">
            <v>0</v>
          </cell>
          <cell r="H573"/>
          <cell r="I573">
            <v>0</v>
          </cell>
          <cell r="J573">
            <v>0</v>
          </cell>
        </row>
        <row r="574">
          <cell r="E574"/>
          <cell r="G574">
            <v>0</v>
          </cell>
          <cell r="H574">
            <v>0</v>
          </cell>
          <cell r="I574"/>
          <cell r="J574">
            <v>0</v>
          </cell>
        </row>
        <row r="575">
          <cell r="E575"/>
          <cell r="G575">
            <v>0</v>
          </cell>
          <cell r="H575">
            <v>0</v>
          </cell>
          <cell r="I575"/>
          <cell r="J575">
            <v>0</v>
          </cell>
        </row>
        <row r="576">
          <cell r="E576">
            <v>-2880125</v>
          </cell>
          <cell r="G576"/>
          <cell r="H576">
            <v>0</v>
          </cell>
          <cell r="I576">
            <v>0</v>
          </cell>
          <cell r="J576">
            <v>0</v>
          </cell>
        </row>
        <row r="577">
          <cell r="E577"/>
          <cell r="G577">
            <v>0</v>
          </cell>
          <cell r="H577">
            <v>-5488259</v>
          </cell>
          <cell r="I577">
            <v>0</v>
          </cell>
          <cell r="J577">
            <v>0</v>
          </cell>
        </row>
        <row r="578">
          <cell r="E578"/>
          <cell r="G578"/>
          <cell r="H578">
            <v>0</v>
          </cell>
          <cell r="I578">
            <v>0</v>
          </cell>
          <cell r="J578">
            <v>0</v>
          </cell>
        </row>
        <row r="579">
          <cell r="E579"/>
          <cell r="G579">
            <v>0</v>
          </cell>
          <cell r="H579"/>
          <cell r="I579">
            <v>0</v>
          </cell>
          <cell r="J579">
            <v>0</v>
          </cell>
        </row>
        <row r="580">
          <cell r="E580"/>
          <cell r="G580">
            <v>0</v>
          </cell>
          <cell r="H580">
            <v>0</v>
          </cell>
          <cell r="I580">
            <v>-67872</v>
          </cell>
          <cell r="J580">
            <v>0</v>
          </cell>
        </row>
        <row r="581">
          <cell r="E581"/>
          <cell r="G581">
            <v>0</v>
          </cell>
          <cell r="H581">
            <v>0</v>
          </cell>
          <cell r="I581"/>
          <cell r="J581">
            <v>0</v>
          </cell>
        </row>
        <row r="582">
          <cell r="E582"/>
          <cell r="G582">
            <v>-15325</v>
          </cell>
          <cell r="H582"/>
          <cell r="I582">
            <v>0</v>
          </cell>
          <cell r="J582"/>
        </row>
        <row r="583">
          <cell r="E583"/>
          <cell r="G583">
            <v>0</v>
          </cell>
          <cell r="H583"/>
          <cell r="I583"/>
          <cell r="J583">
            <v>0</v>
          </cell>
        </row>
        <row r="584">
          <cell r="E584"/>
          <cell r="G584">
            <v>0</v>
          </cell>
          <cell r="H584"/>
          <cell r="I584">
            <v>0</v>
          </cell>
          <cell r="J584">
            <v>0</v>
          </cell>
        </row>
        <row r="585">
          <cell r="E585"/>
          <cell r="G585">
            <v>0</v>
          </cell>
          <cell r="H585">
            <v>0</v>
          </cell>
          <cell r="I585"/>
          <cell r="J585">
            <v>0</v>
          </cell>
        </row>
        <row r="586">
          <cell r="E586"/>
          <cell r="G586">
            <v>0</v>
          </cell>
          <cell r="H586">
            <v>0</v>
          </cell>
          <cell r="I586"/>
          <cell r="J586">
            <v>0</v>
          </cell>
        </row>
        <row r="587">
          <cell r="E587"/>
          <cell r="G587">
            <v>0</v>
          </cell>
          <cell r="H587"/>
          <cell r="I587">
            <v>0</v>
          </cell>
          <cell r="J587">
            <v>0</v>
          </cell>
        </row>
        <row r="588">
          <cell r="E588"/>
          <cell r="G588">
            <v>0</v>
          </cell>
          <cell r="H588"/>
          <cell r="I588"/>
          <cell r="J588">
            <v>0</v>
          </cell>
        </row>
        <row r="590">
          <cell r="E590">
            <v>4545420</v>
          </cell>
          <cell r="G590">
            <v>4545420</v>
          </cell>
          <cell r="H590">
            <v>0</v>
          </cell>
          <cell r="I590">
            <v>0</v>
          </cell>
          <cell r="J590">
            <v>0</v>
          </cell>
        </row>
        <row r="591">
          <cell r="E591"/>
          <cell r="G591"/>
          <cell r="H591">
            <v>0</v>
          </cell>
          <cell r="I591">
            <v>0</v>
          </cell>
          <cell r="J591">
            <v>0</v>
          </cell>
        </row>
        <row r="592">
          <cell r="E592">
            <v>-1199991</v>
          </cell>
          <cell r="G592">
            <v>-4316073</v>
          </cell>
          <cell r="H592">
            <v>0</v>
          </cell>
          <cell r="I592">
            <v>0</v>
          </cell>
          <cell r="J592">
            <v>0</v>
          </cell>
        </row>
        <row r="593">
          <cell r="E593"/>
          <cell r="G593"/>
          <cell r="H593">
            <v>0</v>
          </cell>
          <cell r="I593">
            <v>0</v>
          </cell>
          <cell r="J593">
            <v>0</v>
          </cell>
        </row>
        <row r="594">
          <cell r="E594">
            <v>0</v>
          </cell>
          <cell r="G594">
            <v>588091</v>
          </cell>
          <cell r="H594">
            <v>-47409</v>
          </cell>
          <cell r="I594">
            <v>-540682</v>
          </cell>
          <cell r="J594">
            <v>0</v>
          </cell>
        </row>
        <row r="597">
          <cell r="E597">
            <v>0</v>
          </cell>
          <cell r="G597">
            <v>47409</v>
          </cell>
          <cell r="H597">
            <v>-47409</v>
          </cell>
          <cell r="I597"/>
          <cell r="J597">
            <v>0</v>
          </cell>
        </row>
        <row r="603">
          <cell r="G603" t="str">
            <v>Иванка Налджиян</v>
          </cell>
        </row>
        <row r="606">
          <cell r="D606" t="str">
            <v>Цветелина Гешева</v>
          </cell>
          <cell r="G606" t="str">
            <v>Доц.д-р Боряна Иванова</v>
          </cell>
        </row>
        <row r="608">
          <cell r="B608">
            <v>45845</v>
          </cell>
          <cell r="E608" t="str">
            <v>032/654331</v>
          </cell>
          <cell r="F608"/>
          <cell r="H608" t="str">
            <v>vani2223@abv.bg</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sh-Flow-DATA"/>
      <sheetName val="OTCHET-agregirani pokazateli"/>
      <sheetName val="OTCHET F"/>
      <sheetName val="OTCHET"/>
      <sheetName val="INF"/>
      <sheetName val="list"/>
    </sheetNames>
    <sheetDataSet>
      <sheetData sheetId="0"/>
      <sheetData sheetId="1"/>
      <sheetData sheetId="2"/>
      <sheetData sheetId="3">
        <row r="9">
          <cell r="B9" t="str">
            <v>АГРАРЕН УНИВЕРСИТЕТ ПЛОВДИВ</v>
          </cell>
          <cell r="F9">
            <v>45838</v>
          </cell>
          <cell r="H9">
            <v>455464</v>
          </cell>
        </row>
        <row r="12">
          <cell r="B12" t="str">
            <v>Аграрен университет - Пловдив</v>
          </cell>
          <cell r="E12" t="str">
            <v>код по ЕБК:</v>
          </cell>
          <cell r="F12" t="str">
            <v>1722</v>
          </cell>
        </row>
        <row r="15">
          <cell r="E15">
            <v>33</v>
          </cell>
          <cell r="F15" t="str">
            <v>Чужди средства</v>
          </cell>
        </row>
        <row r="22">
          <cell r="E22">
            <v>0</v>
          </cell>
          <cell r="G22">
            <v>0</v>
          </cell>
          <cell r="H22">
            <v>0</v>
          </cell>
          <cell r="I22">
            <v>0</v>
          </cell>
          <cell r="J22">
            <v>0</v>
          </cell>
        </row>
        <row r="28">
          <cell r="E28">
            <v>0</v>
          </cell>
          <cell r="G28">
            <v>0</v>
          </cell>
          <cell r="H28">
            <v>0</v>
          </cell>
          <cell r="I28">
            <v>0</v>
          </cell>
          <cell r="J28">
            <v>0</v>
          </cell>
        </row>
        <row r="33">
          <cell r="E33">
            <v>0</v>
          </cell>
          <cell r="G33">
            <v>0</v>
          </cell>
          <cell r="H33">
            <v>0</v>
          </cell>
          <cell r="I33">
            <v>0</v>
          </cell>
          <cell r="J33">
            <v>0</v>
          </cell>
        </row>
        <row r="39">
          <cell r="E39">
            <v>0</v>
          </cell>
          <cell r="G39">
            <v>0</v>
          </cell>
          <cell r="H39">
            <v>0</v>
          </cell>
          <cell r="I39">
            <v>0</v>
          </cell>
          <cell r="J39">
            <v>0</v>
          </cell>
        </row>
        <row r="47">
          <cell r="E47">
            <v>0</v>
          </cell>
          <cell r="G47">
            <v>0</v>
          </cell>
          <cell r="H47">
            <v>0</v>
          </cell>
          <cell r="I47">
            <v>0</v>
          </cell>
          <cell r="J47">
            <v>0</v>
          </cell>
        </row>
        <row r="52">
          <cell r="E52">
            <v>0</v>
          </cell>
          <cell r="G52">
            <v>0</v>
          </cell>
          <cell r="H52">
            <v>0</v>
          </cell>
          <cell r="I52">
            <v>0</v>
          </cell>
          <cell r="J52">
            <v>0</v>
          </cell>
        </row>
        <row r="58">
          <cell r="E58">
            <v>0</v>
          </cell>
          <cell r="G58">
            <v>0</v>
          </cell>
          <cell r="H58">
            <v>0</v>
          </cell>
          <cell r="I58">
            <v>0</v>
          </cell>
          <cell r="J58">
            <v>0</v>
          </cell>
        </row>
        <row r="61">
          <cell r="E61">
            <v>0</v>
          </cell>
          <cell r="G61">
            <v>0</v>
          </cell>
          <cell r="H61">
            <v>0</v>
          </cell>
          <cell r="I61">
            <v>0</v>
          </cell>
          <cell r="J61">
            <v>0</v>
          </cell>
        </row>
        <row r="65">
          <cell r="E65">
            <v>0</v>
          </cell>
          <cell r="G65">
            <v>0</v>
          </cell>
          <cell r="H65">
            <v>0</v>
          </cell>
          <cell r="I65">
            <v>0</v>
          </cell>
          <cell r="J65">
            <v>0</v>
          </cell>
        </row>
        <row r="74">
          <cell r="E74">
            <v>0</v>
          </cell>
          <cell r="G74">
            <v>0</v>
          </cell>
          <cell r="H74">
            <v>0</v>
          </cell>
          <cell r="I74">
            <v>0</v>
          </cell>
          <cell r="J74">
            <v>0</v>
          </cell>
        </row>
        <row r="90">
          <cell r="E90">
            <v>0</v>
          </cell>
          <cell r="G90">
            <v>0</v>
          </cell>
          <cell r="H90">
            <v>0</v>
          </cell>
          <cell r="I90">
            <v>0</v>
          </cell>
          <cell r="J90">
            <v>0</v>
          </cell>
        </row>
        <row r="94">
          <cell r="E94">
            <v>0</v>
          </cell>
          <cell r="G94">
            <v>0</v>
          </cell>
          <cell r="H94">
            <v>0</v>
          </cell>
          <cell r="I94">
            <v>0</v>
          </cell>
          <cell r="J94">
            <v>0</v>
          </cell>
        </row>
        <row r="106">
          <cell r="E106">
            <v>0</v>
          </cell>
          <cell r="G106">
            <v>0</v>
          </cell>
          <cell r="H106">
            <v>0</v>
          </cell>
          <cell r="I106">
            <v>0</v>
          </cell>
          <cell r="J106">
            <v>0</v>
          </cell>
        </row>
        <row r="110">
          <cell r="E110">
            <v>0</v>
          </cell>
          <cell r="G110">
            <v>0</v>
          </cell>
          <cell r="H110">
            <v>0</v>
          </cell>
          <cell r="I110">
            <v>0</v>
          </cell>
          <cell r="J110">
            <v>0</v>
          </cell>
        </row>
        <row r="119">
          <cell r="E119">
            <v>0</v>
          </cell>
          <cell r="G119">
            <v>0</v>
          </cell>
          <cell r="H119">
            <v>0</v>
          </cell>
          <cell r="I119">
            <v>0</v>
          </cell>
          <cell r="J119">
            <v>0</v>
          </cell>
        </row>
        <row r="123">
          <cell r="E123">
            <v>0</v>
          </cell>
          <cell r="G123">
            <v>0</v>
          </cell>
          <cell r="H123">
            <v>0</v>
          </cell>
          <cell r="I123">
            <v>0</v>
          </cell>
          <cell r="J123">
            <v>0</v>
          </cell>
        </row>
        <row r="137">
          <cell r="E137">
            <v>0</v>
          </cell>
          <cell r="G137">
            <v>0</v>
          </cell>
          <cell r="H137">
            <v>0</v>
          </cell>
          <cell r="I137">
            <v>0</v>
          </cell>
          <cell r="J137">
            <v>0</v>
          </cell>
        </row>
        <row r="140">
          <cell r="E140">
            <v>0</v>
          </cell>
          <cell r="G140">
            <v>0</v>
          </cell>
          <cell r="H140">
            <v>0</v>
          </cell>
          <cell r="I140">
            <v>0</v>
          </cell>
          <cell r="J140">
            <v>0</v>
          </cell>
        </row>
        <row r="149">
          <cell r="E149">
            <v>0</v>
          </cell>
          <cell r="G149">
            <v>0</v>
          </cell>
          <cell r="H149">
            <v>0</v>
          </cell>
          <cell r="I149">
            <v>0</v>
          </cell>
          <cell r="J149">
            <v>0</v>
          </cell>
        </row>
        <row r="158">
          <cell r="E158">
            <v>0</v>
          </cell>
          <cell r="G158">
            <v>0</v>
          </cell>
          <cell r="H158">
            <v>0</v>
          </cell>
          <cell r="I158">
            <v>0</v>
          </cell>
          <cell r="J158">
            <v>0</v>
          </cell>
        </row>
        <row r="187">
          <cell r="E187">
            <v>0</v>
          </cell>
          <cell r="G187">
            <v>0</v>
          </cell>
          <cell r="H187">
            <v>0</v>
          </cell>
          <cell r="I187">
            <v>0</v>
          </cell>
          <cell r="J187">
            <v>0</v>
          </cell>
        </row>
        <row r="190">
          <cell r="E190">
            <v>0</v>
          </cell>
          <cell r="G190">
            <v>0</v>
          </cell>
          <cell r="H190">
            <v>0</v>
          </cell>
          <cell r="I190">
            <v>0</v>
          </cell>
          <cell r="J190">
            <v>0</v>
          </cell>
        </row>
        <row r="196">
          <cell r="E196">
            <v>0</v>
          </cell>
          <cell r="G196">
            <v>0</v>
          </cell>
          <cell r="H196">
            <v>0</v>
          </cell>
          <cell r="I196">
            <v>0</v>
          </cell>
          <cell r="J196">
            <v>0</v>
          </cell>
        </row>
        <row r="204">
          <cell r="E204">
            <v>0</v>
          </cell>
          <cell r="G204">
            <v>0</v>
          </cell>
          <cell r="H204">
            <v>0</v>
          </cell>
          <cell r="I204">
            <v>0</v>
          </cell>
          <cell r="J204">
            <v>0</v>
          </cell>
        </row>
        <row r="205">
          <cell r="E205">
            <v>0</v>
          </cell>
          <cell r="G205">
            <v>0</v>
          </cell>
          <cell r="H205">
            <v>0</v>
          </cell>
          <cell r="I205">
            <v>0</v>
          </cell>
          <cell r="J205">
            <v>0</v>
          </cell>
        </row>
        <row r="223">
          <cell r="E223">
            <v>0</v>
          </cell>
          <cell r="G223">
            <v>0</v>
          </cell>
          <cell r="H223">
            <v>0</v>
          </cell>
          <cell r="I223">
            <v>0</v>
          </cell>
          <cell r="J223">
            <v>0</v>
          </cell>
        </row>
        <row r="227">
          <cell r="E227">
            <v>0</v>
          </cell>
          <cell r="G227">
            <v>0</v>
          </cell>
          <cell r="H227">
            <v>0</v>
          </cell>
          <cell r="I227">
            <v>0</v>
          </cell>
          <cell r="J227">
            <v>0</v>
          </cell>
        </row>
        <row r="233">
          <cell r="E233">
            <v>0</v>
          </cell>
          <cell r="G233">
            <v>0</v>
          </cell>
          <cell r="H233">
            <v>0</v>
          </cell>
          <cell r="I233">
            <v>0</v>
          </cell>
          <cell r="J233">
            <v>0</v>
          </cell>
        </row>
        <row r="236">
          <cell r="E236">
            <v>0</v>
          </cell>
          <cell r="G236">
            <v>0</v>
          </cell>
          <cell r="H236">
            <v>0</v>
          </cell>
          <cell r="I236">
            <v>0</v>
          </cell>
          <cell r="J236">
            <v>0</v>
          </cell>
        </row>
        <row r="237">
          <cell r="E237">
            <v>0</v>
          </cell>
          <cell r="G237">
            <v>0</v>
          </cell>
          <cell r="H237">
            <v>0</v>
          </cell>
          <cell r="I237">
            <v>0</v>
          </cell>
          <cell r="J237">
            <v>0</v>
          </cell>
        </row>
        <row r="238">
          <cell r="E238">
            <v>0</v>
          </cell>
          <cell r="G238">
            <v>0</v>
          </cell>
          <cell r="H238">
            <v>0</v>
          </cell>
          <cell r="I238">
            <v>0</v>
          </cell>
          <cell r="J238">
            <v>0</v>
          </cell>
        </row>
        <row r="239">
          <cell r="E239">
            <v>0</v>
          </cell>
          <cell r="G239">
            <v>0</v>
          </cell>
          <cell r="H239">
            <v>0</v>
          </cell>
          <cell r="I239">
            <v>0</v>
          </cell>
          <cell r="J239">
            <v>0</v>
          </cell>
        </row>
        <row r="243">
          <cell r="E243">
            <v>0</v>
          </cell>
          <cell r="G243">
            <v>0</v>
          </cell>
          <cell r="H243">
            <v>0</v>
          </cell>
          <cell r="I243">
            <v>0</v>
          </cell>
          <cell r="J243">
            <v>0</v>
          </cell>
        </row>
        <row r="246">
          <cell r="E246">
            <v>0</v>
          </cell>
          <cell r="G246">
            <v>0</v>
          </cell>
          <cell r="H246">
            <v>0</v>
          </cell>
          <cell r="I246">
            <v>0</v>
          </cell>
          <cell r="J246">
            <v>0</v>
          </cell>
        </row>
        <row r="247">
          <cell r="E247">
            <v>0</v>
          </cell>
          <cell r="G247">
            <v>0</v>
          </cell>
          <cell r="H247">
            <v>0</v>
          </cell>
          <cell r="I247">
            <v>0</v>
          </cell>
          <cell r="J247">
            <v>0</v>
          </cell>
        </row>
        <row r="251">
          <cell r="E251">
            <v>0</v>
          </cell>
          <cell r="G251">
            <v>0</v>
          </cell>
          <cell r="H251">
            <v>0</v>
          </cell>
          <cell r="I251">
            <v>0</v>
          </cell>
          <cell r="J251">
            <v>0</v>
          </cell>
        </row>
        <row r="252">
          <cell r="E252">
            <v>0</v>
          </cell>
          <cell r="G252">
            <v>0</v>
          </cell>
          <cell r="H252">
            <v>0</v>
          </cell>
          <cell r="I252">
            <v>0</v>
          </cell>
          <cell r="J252">
            <v>0</v>
          </cell>
        </row>
        <row r="258">
          <cell r="E258">
            <v>0</v>
          </cell>
          <cell r="G258">
            <v>0</v>
          </cell>
          <cell r="H258">
            <v>0</v>
          </cell>
          <cell r="I258">
            <v>0</v>
          </cell>
          <cell r="J258">
            <v>0</v>
          </cell>
        </row>
        <row r="259">
          <cell r="E259">
            <v>0</v>
          </cell>
          <cell r="G259">
            <v>0</v>
          </cell>
          <cell r="H259">
            <v>0</v>
          </cell>
          <cell r="I259">
            <v>0</v>
          </cell>
          <cell r="J259">
            <v>0</v>
          </cell>
        </row>
        <row r="260">
          <cell r="E260">
            <v>0</v>
          </cell>
          <cell r="G260">
            <v>0</v>
          </cell>
          <cell r="H260">
            <v>0</v>
          </cell>
          <cell r="I260">
            <v>0</v>
          </cell>
          <cell r="J260">
            <v>0</v>
          </cell>
        </row>
        <row r="261">
          <cell r="E261">
            <v>0</v>
          </cell>
          <cell r="G261">
            <v>0</v>
          </cell>
          <cell r="H261">
            <v>0</v>
          </cell>
          <cell r="I261">
            <v>0</v>
          </cell>
          <cell r="J261">
            <v>0</v>
          </cell>
        </row>
        <row r="268">
          <cell r="E268">
            <v>0</v>
          </cell>
          <cell r="G268">
            <v>0</v>
          </cell>
          <cell r="H268">
            <v>0</v>
          </cell>
          <cell r="I268">
            <v>0</v>
          </cell>
          <cell r="J268">
            <v>0</v>
          </cell>
        </row>
        <row r="272">
          <cell r="E272">
            <v>0</v>
          </cell>
          <cell r="G272">
            <v>0</v>
          </cell>
          <cell r="H272">
            <v>0</v>
          </cell>
          <cell r="I272">
            <v>0</v>
          </cell>
          <cell r="J272">
            <v>0</v>
          </cell>
        </row>
        <row r="273">
          <cell r="E273">
            <v>0</v>
          </cell>
          <cell r="G273">
            <v>0</v>
          </cell>
          <cell r="H273">
            <v>0</v>
          </cell>
          <cell r="I273">
            <v>0</v>
          </cell>
          <cell r="J273">
            <v>0</v>
          </cell>
        </row>
        <row r="274">
          <cell r="E274">
            <v>0</v>
          </cell>
          <cell r="G274">
            <v>0</v>
          </cell>
          <cell r="H274">
            <v>0</v>
          </cell>
          <cell r="I274">
            <v>0</v>
          </cell>
          <cell r="J274">
            <v>0</v>
          </cell>
        </row>
        <row r="275">
          <cell r="E275">
            <v>0</v>
          </cell>
          <cell r="G275">
            <v>0</v>
          </cell>
          <cell r="H275">
            <v>0</v>
          </cell>
          <cell r="I275">
            <v>0</v>
          </cell>
          <cell r="J275">
            <v>0</v>
          </cell>
        </row>
        <row r="278">
          <cell r="E278">
            <v>0</v>
          </cell>
          <cell r="G278">
            <v>0</v>
          </cell>
          <cell r="H278">
            <v>0</v>
          </cell>
          <cell r="I278">
            <v>0</v>
          </cell>
          <cell r="J278">
            <v>0</v>
          </cell>
        </row>
        <row r="279">
          <cell r="E279">
            <v>0</v>
          </cell>
          <cell r="G279">
            <v>0</v>
          </cell>
          <cell r="H279">
            <v>0</v>
          </cell>
          <cell r="I279">
            <v>0</v>
          </cell>
          <cell r="J279">
            <v>0</v>
          </cell>
        </row>
        <row r="287">
          <cell r="E287">
            <v>0</v>
          </cell>
          <cell r="G287">
            <v>0</v>
          </cell>
          <cell r="H287">
            <v>0</v>
          </cell>
          <cell r="I287">
            <v>0</v>
          </cell>
          <cell r="J287">
            <v>0</v>
          </cell>
        </row>
        <row r="290">
          <cell r="E290">
            <v>0</v>
          </cell>
          <cell r="G290">
            <v>0</v>
          </cell>
          <cell r="H290">
            <v>0</v>
          </cell>
          <cell r="I290">
            <v>0</v>
          </cell>
          <cell r="J290">
            <v>0</v>
          </cell>
        </row>
        <row r="291">
          <cell r="E291">
            <v>0</v>
          </cell>
          <cell r="G291">
            <v>0</v>
          </cell>
          <cell r="H291">
            <v>0</v>
          </cell>
          <cell r="I291">
            <v>0</v>
          </cell>
          <cell r="J291">
            <v>0</v>
          </cell>
        </row>
        <row r="296">
          <cell r="E296">
            <v>0</v>
          </cell>
          <cell r="G296">
            <v>0</v>
          </cell>
          <cell r="H296">
            <v>0</v>
          </cell>
          <cell r="I296">
            <v>0</v>
          </cell>
          <cell r="J296">
            <v>0</v>
          </cell>
        </row>
        <row r="297">
          <cell r="E297">
            <v>0</v>
          </cell>
          <cell r="G297">
            <v>0</v>
          </cell>
          <cell r="H297">
            <v>0</v>
          </cell>
          <cell r="I297">
            <v>0</v>
          </cell>
          <cell r="J297">
            <v>0</v>
          </cell>
        </row>
        <row r="299">
          <cell r="E299">
            <v>0</v>
          </cell>
          <cell r="G299">
            <v>0</v>
          </cell>
          <cell r="H299">
            <v>0</v>
          </cell>
          <cell r="I299">
            <v>0</v>
          </cell>
          <cell r="J299">
            <v>0</v>
          </cell>
        </row>
        <row r="300">
          <cell r="E300">
            <v>0</v>
          </cell>
          <cell r="G300">
            <v>0</v>
          </cell>
          <cell r="H300">
            <v>0</v>
          </cell>
          <cell r="I300">
            <v>0</v>
          </cell>
          <cell r="J300">
            <v>0</v>
          </cell>
        </row>
        <row r="364">
          <cell r="E364">
            <v>0</v>
          </cell>
          <cell r="G364">
            <v>0</v>
          </cell>
          <cell r="H364">
            <v>0</v>
          </cell>
          <cell r="I364">
            <v>0</v>
          </cell>
          <cell r="J364">
            <v>0</v>
          </cell>
        </row>
        <row r="378">
          <cell r="E378">
            <v>0</v>
          </cell>
          <cell r="G378">
            <v>0</v>
          </cell>
          <cell r="H378">
            <v>0</v>
          </cell>
          <cell r="I378">
            <v>0</v>
          </cell>
          <cell r="J378">
            <v>0</v>
          </cell>
        </row>
        <row r="386">
          <cell r="E386">
            <v>0</v>
          </cell>
          <cell r="G386">
            <v>0</v>
          </cell>
          <cell r="H386">
            <v>0</v>
          </cell>
          <cell r="I386">
            <v>0</v>
          </cell>
          <cell r="J386">
            <v>0</v>
          </cell>
        </row>
        <row r="391">
          <cell r="E391">
            <v>0</v>
          </cell>
          <cell r="G391">
            <v>0</v>
          </cell>
          <cell r="H391">
            <v>0</v>
          </cell>
          <cell r="I391">
            <v>0</v>
          </cell>
          <cell r="J391">
            <v>0</v>
          </cell>
        </row>
        <row r="394">
          <cell r="E394">
            <v>0</v>
          </cell>
          <cell r="G394">
            <v>0</v>
          </cell>
          <cell r="H394">
            <v>0</v>
          </cell>
          <cell r="I394">
            <v>0</v>
          </cell>
          <cell r="J394">
            <v>0</v>
          </cell>
        </row>
        <row r="399">
          <cell r="E399">
            <v>0</v>
          </cell>
          <cell r="G399">
            <v>0</v>
          </cell>
          <cell r="H399">
            <v>0</v>
          </cell>
          <cell r="I399">
            <v>0</v>
          </cell>
          <cell r="J399">
            <v>0</v>
          </cell>
        </row>
        <row r="402">
          <cell r="E402">
            <v>0</v>
          </cell>
          <cell r="G402">
            <v>0</v>
          </cell>
          <cell r="H402">
            <v>0</v>
          </cell>
          <cell r="I402">
            <v>0</v>
          </cell>
          <cell r="J402">
            <v>0</v>
          </cell>
        </row>
        <row r="405">
          <cell r="E405">
            <v>0</v>
          </cell>
          <cell r="G405">
            <v>0</v>
          </cell>
          <cell r="H405">
            <v>0</v>
          </cell>
          <cell r="I405">
            <v>0</v>
          </cell>
          <cell r="J405">
            <v>0</v>
          </cell>
        </row>
        <row r="409">
          <cell r="E409">
            <v>0</v>
          </cell>
          <cell r="G409">
            <v>0</v>
          </cell>
          <cell r="H409">
            <v>0</v>
          </cell>
          <cell r="I409">
            <v>0</v>
          </cell>
          <cell r="J409">
            <v>0</v>
          </cell>
        </row>
        <row r="412">
          <cell r="E412">
            <v>0</v>
          </cell>
          <cell r="G412">
            <v>0</v>
          </cell>
          <cell r="H412">
            <v>0</v>
          </cell>
          <cell r="I412">
            <v>0</v>
          </cell>
          <cell r="J412">
            <v>0</v>
          </cell>
        </row>
        <row r="415">
          <cell r="E415">
            <v>0</v>
          </cell>
          <cell r="G415">
            <v>0</v>
          </cell>
          <cell r="H415">
            <v>0</v>
          </cell>
          <cell r="I415">
            <v>0</v>
          </cell>
          <cell r="J415">
            <v>0</v>
          </cell>
        </row>
        <row r="429">
          <cell r="E429">
            <v>0</v>
          </cell>
          <cell r="G429">
            <v>0</v>
          </cell>
          <cell r="H429">
            <v>0</v>
          </cell>
          <cell r="I429">
            <v>0</v>
          </cell>
          <cell r="J429">
            <v>0</v>
          </cell>
        </row>
        <row r="464">
          <cell r="E464">
            <v>0</v>
          </cell>
          <cell r="G464">
            <v>0</v>
          </cell>
          <cell r="H464">
            <v>0</v>
          </cell>
          <cell r="I464">
            <v>0</v>
          </cell>
          <cell r="J464">
            <v>0</v>
          </cell>
        </row>
        <row r="474">
          <cell r="E474">
            <v>0</v>
          </cell>
          <cell r="G474">
            <v>0</v>
          </cell>
          <cell r="H474">
            <v>0</v>
          </cell>
          <cell r="I474">
            <v>0</v>
          </cell>
          <cell r="J474">
            <v>0</v>
          </cell>
        </row>
        <row r="500">
          <cell r="E500">
            <v>0</v>
          </cell>
          <cell r="G500">
            <v>0</v>
          </cell>
          <cell r="H500">
            <v>0</v>
          </cell>
          <cell r="I500">
            <v>0</v>
          </cell>
          <cell r="J500">
            <v>0</v>
          </cell>
        </row>
        <row r="506">
          <cell r="E506">
            <v>0</v>
          </cell>
          <cell r="G506">
            <v>0</v>
          </cell>
          <cell r="H506">
            <v>0</v>
          </cell>
          <cell r="I506">
            <v>0</v>
          </cell>
          <cell r="J506">
            <v>0</v>
          </cell>
        </row>
        <row r="515">
          <cell r="E515">
            <v>0</v>
          </cell>
          <cell r="G515">
            <v>0</v>
          </cell>
          <cell r="H515">
            <v>0</v>
          </cell>
          <cell r="I515">
            <v>0</v>
          </cell>
          <cell r="J515">
            <v>0</v>
          </cell>
        </row>
        <row r="519">
          <cell r="E519">
            <v>0</v>
          </cell>
          <cell r="G519">
            <v>0</v>
          </cell>
          <cell r="H519">
            <v>0</v>
          </cell>
          <cell r="I519">
            <v>0</v>
          </cell>
          <cell r="J519">
            <v>0</v>
          </cell>
        </row>
        <row r="524">
          <cell r="E524">
            <v>0</v>
          </cell>
          <cell r="G524">
            <v>0</v>
          </cell>
          <cell r="H524">
            <v>0</v>
          </cell>
          <cell r="I524">
            <v>0</v>
          </cell>
          <cell r="J524">
            <v>0</v>
          </cell>
        </row>
        <row r="527">
          <cell r="E527">
            <v>0</v>
          </cell>
          <cell r="G527">
            <v>0</v>
          </cell>
          <cell r="H527">
            <v>0</v>
          </cell>
          <cell r="I527">
            <v>0</v>
          </cell>
          <cell r="J527">
            <v>0</v>
          </cell>
        </row>
        <row r="534">
          <cell r="E534">
            <v>0</v>
          </cell>
          <cell r="G534">
            <v>0</v>
          </cell>
          <cell r="H534">
            <v>0</v>
          </cell>
          <cell r="I534">
            <v>0</v>
          </cell>
          <cell r="J534">
            <v>0</v>
          </cell>
        </row>
        <row r="539">
          <cell r="E539">
            <v>0</v>
          </cell>
          <cell r="G539">
            <v>0</v>
          </cell>
          <cell r="H539">
            <v>0</v>
          </cell>
          <cell r="I539">
            <v>0</v>
          </cell>
          <cell r="J539">
            <v>0</v>
          </cell>
        </row>
        <row r="547">
          <cell r="E547">
            <v>0</v>
          </cell>
          <cell r="G547">
            <v>14178</v>
          </cell>
          <cell r="H547">
            <v>0</v>
          </cell>
          <cell r="I547">
            <v>0</v>
          </cell>
          <cell r="J547">
            <v>0</v>
          </cell>
        </row>
        <row r="570">
          <cell r="G570">
            <v>43307</v>
          </cell>
          <cell r="H570">
            <v>0</v>
          </cell>
          <cell r="I570">
            <v>0</v>
          </cell>
          <cell r="J570">
            <v>0</v>
          </cell>
        </row>
        <row r="571">
          <cell r="G571">
            <v>0</v>
          </cell>
          <cell r="I571">
            <v>0</v>
          </cell>
          <cell r="J571">
            <v>0</v>
          </cell>
        </row>
        <row r="572">
          <cell r="H572">
            <v>0</v>
          </cell>
          <cell r="I572">
            <v>0</v>
          </cell>
          <cell r="J572">
            <v>0</v>
          </cell>
        </row>
        <row r="573">
          <cell r="G573">
            <v>0</v>
          </cell>
          <cell r="I573">
            <v>0</v>
          </cell>
          <cell r="J573">
            <v>0</v>
          </cell>
        </row>
        <row r="574">
          <cell r="G574">
            <v>0</v>
          </cell>
          <cell r="H574">
            <v>0</v>
          </cell>
          <cell r="J574">
            <v>0</v>
          </cell>
        </row>
        <row r="575">
          <cell r="G575">
            <v>0</v>
          </cell>
          <cell r="H575">
            <v>0</v>
          </cell>
          <cell r="J575">
            <v>0</v>
          </cell>
        </row>
        <row r="576">
          <cell r="G576">
            <v>-57485</v>
          </cell>
          <cell r="H576">
            <v>0</v>
          </cell>
          <cell r="I576">
            <v>0</v>
          </cell>
          <cell r="J576">
            <v>0</v>
          </cell>
        </row>
        <row r="577">
          <cell r="G577">
            <v>0</v>
          </cell>
          <cell r="I577">
            <v>0</v>
          </cell>
          <cell r="J577">
            <v>0</v>
          </cell>
        </row>
        <row r="578">
          <cell r="H578">
            <v>0</v>
          </cell>
          <cell r="I578">
            <v>0</v>
          </cell>
          <cell r="J578">
            <v>0</v>
          </cell>
        </row>
        <row r="579">
          <cell r="G579">
            <v>0</v>
          </cell>
          <cell r="I579">
            <v>0</v>
          </cell>
          <cell r="J579">
            <v>0</v>
          </cell>
        </row>
        <row r="580">
          <cell r="G580">
            <v>0</v>
          </cell>
          <cell r="H580">
            <v>0</v>
          </cell>
          <cell r="J580">
            <v>0</v>
          </cell>
        </row>
        <row r="581">
          <cell r="G581">
            <v>0</v>
          </cell>
          <cell r="H581">
            <v>0</v>
          </cell>
          <cell r="J581">
            <v>0</v>
          </cell>
        </row>
        <row r="582">
          <cell r="I582">
            <v>0</v>
          </cell>
        </row>
        <row r="583">
          <cell r="G583">
            <v>0</v>
          </cell>
          <cell r="J583">
            <v>0</v>
          </cell>
        </row>
        <row r="584">
          <cell r="G584">
            <v>0</v>
          </cell>
          <cell r="I584">
            <v>0</v>
          </cell>
          <cell r="J584">
            <v>0</v>
          </cell>
        </row>
        <row r="585">
          <cell r="G585">
            <v>0</v>
          </cell>
          <cell r="H585">
            <v>0</v>
          </cell>
          <cell r="J585">
            <v>0</v>
          </cell>
        </row>
        <row r="586">
          <cell r="G586">
            <v>0</v>
          </cell>
          <cell r="H586">
            <v>0</v>
          </cell>
          <cell r="J586">
            <v>0</v>
          </cell>
        </row>
        <row r="587">
          <cell r="G587">
            <v>0</v>
          </cell>
          <cell r="I587">
            <v>0</v>
          </cell>
          <cell r="J587">
            <v>0</v>
          </cell>
        </row>
        <row r="588">
          <cell r="G588">
            <v>0</v>
          </cell>
          <cell r="J588">
            <v>0</v>
          </cell>
        </row>
        <row r="590">
          <cell r="H590">
            <v>0</v>
          </cell>
          <cell r="I590">
            <v>0</v>
          </cell>
          <cell r="J590">
            <v>0</v>
          </cell>
        </row>
        <row r="591">
          <cell r="H591">
            <v>0</v>
          </cell>
          <cell r="I591">
            <v>0</v>
          </cell>
          <cell r="J591">
            <v>0</v>
          </cell>
        </row>
        <row r="592">
          <cell r="H592">
            <v>0</v>
          </cell>
          <cell r="I592">
            <v>0</v>
          </cell>
          <cell r="J592">
            <v>0</v>
          </cell>
        </row>
        <row r="593">
          <cell r="H593">
            <v>0</v>
          </cell>
          <cell r="I593">
            <v>0</v>
          </cell>
          <cell r="J593">
            <v>0</v>
          </cell>
        </row>
        <row r="594">
          <cell r="E594">
            <v>0</v>
          </cell>
          <cell r="G594">
            <v>0</v>
          </cell>
          <cell r="H594">
            <v>0</v>
          </cell>
          <cell r="I594">
            <v>0</v>
          </cell>
          <cell r="J594">
            <v>0</v>
          </cell>
        </row>
        <row r="597">
          <cell r="E597">
            <v>0</v>
          </cell>
          <cell r="J597">
            <v>0</v>
          </cell>
        </row>
        <row r="603">
          <cell r="G603" t="str">
            <v>ИВАНКА НАЛДЖИЯН</v>
          </cell>
        </row>
        <row r="606">
          <cell r="D606" t="str">
            <v>Цветелина Гешева</v>
          </cell>
          <cell r="G606" t="str">
            <v>доц. д-р. БОРЯНА ИВАНОВА</v>
          </cell>
        </row>
        <row r="608">
          <cell r="B608">
            <v>45845</v>
          </cell>
          <cell r="E608" t="str">
            <v>032/654331</v>
          </cell>
          <cell r="H608" t="str">
            <v>vani2223@abv.bg</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sh-Flow-DATA"/>
      <sheetName val="OTCHET-agregirani pokazateli"/>
      <sheetName val="OTCHET F"/>
      <sheetName val="OTCHET"/>
      <sheetName val="INF"/>
      <sheetName val="list"/>
    </sheetNames>
    <sheetDataSet>
      <sheetData sheetId="0"/>
      <sheetData sheetId="1"/>
      <sheetData sheetId="2"/>
      <sheetData sheetId="3">
        <row r="9">
          <cell r="B9" t="str">
            <v>АГРАРЕН УНИВЕРСИТЕТ ПЛОВДИВ</v>
          </cell>
          <cell r="F9">
            <v>45838</v>
          </cell>
          <cell r="H9">
            <v>455464</v>
          </cell>
        </row>
        <row r="12">
          <cell r="B12" t="str">
            <v>Аграрен университет - Пловдив</v>
          </cell>
          <cell r="E12" t="str">
            <v>код по ЕБК:</v>
          </cell>
          <cell r="F12" t="str">
            <v>1722</v>
          </cell>
        </row>
        <row r="15">
          <cell r="E15">
            <v>96</v>
          </cell>
          <cell r="F15" t="str">
            <v>СЕС - ДЕС</v>
          </cell>
        </row>
        <row r="22">
          <cell r="E22">
            <v>0</v>
          </cell>
          <cell r="G22">
            <v>0</v>
          </cell>
          <cell r="H22">
            <v>0</v>
          </cell>
          <cell r="I22">
            <v>0</v>
          </cell>
          <cell r="J22">
            <v>0</v>
          </cell>
        </row>
        <row r="28">
          <cell r="E28">
            <v>0</v>
          </cell>
          <cell r="G28">
            <v>0</v>
          </cell>
          <cell r="H28">
            <v>0</v>
          </cell>
          <cell r="I28">
            <v>0</v>
          </cell>
          <cell r="J28">
            <v>0</v>
          </cell>
        </row>
        <row r="33">
          <cell r="E33">
            <v>0</v>
          </cell>
          <cell r="G33">
            <v>0</v>
          </cell>
          <cell r="H33">
            <v>0</v>
          </cell>
          <cell r="I33">
            <v>0</v>
          </cell>
          <cell r="J33">
            <v>0</v>
          </cell>
        </row>
        <row r="39">
          <cell r="E39">
            <v>0</v>
          </cell>
          <cell r="G39">
            <v>0</v>
          </cell>
          <cell r="H39">
            <v>0</v>
          </cell>
          <cell r="I39">
            <v>0</v>
          </cell>
          <cell r="J39">
            <v>0</v>
          </cell>
        </row>
        <row r="47">
          <cell r="E47">
            <v>0</v>
          </cell>
          <cell r="G47">
            <v>0</v>
          </cell>
          <cell r="H47">
            <v>0</v>
          </cell>
          <cell r="I47">
            <v>0</v>
          </cell>
          <cell r="J47">
            <v>0</v>
          </cell>
        </row>
        <row r="52">
          <cell r="E52">
            <v>0</v>
          </cell>
          <cell r="G52">
            <v>0</v>
          </cell>
          <cell r="H52">
            <v>0</v>
          </cell>
          <cell r="I52">
            <v>0</v>
          </cell>
          <cell r="J52">
            <v>0</v>
          </cell>
        </row>
        <row r="58">
          <cell r="E58">
            <v>0</v>
          </cell>
          <cell r="G58">
            <v>0</v>
          </cell>
          <cell r="H58">
            <v>0</v>
          </cell>
          <cell r="I58">
            <v>0</v>
          </cell>
          <cell r="J58">
            <v>0</v>
          </cell>
        </row>
        <row r="61">
          <cell r="E61">
            <v>0</v>
          </cell>
          <cell r="G61">
            <v>0</v>
          </cell>
          <cell r="H61">
            <v>0</v>
          </cell>
          <cell r="I61">
            <v>0</v>
          </cell>
          <cell r="J61">
            <v>0</v>
          </cell>
        </row>
        <row r="65">
          <cell r="E65">
            <v>0</v>
          </cell>
          <cell r="G65">
            <v>0</v>
          </cell>
          <cell r="H65">
            <v>0</v>
          </cell>
          <cell r="I65">
            <v>0</v>
          </cell>
          <cell r="J65">
            <v>0</v>
          </cell>
        </row>
        <row r="74">
          <cell r="E74">
            <v>0</v>
          </cell>
          <cell r="G74">
            <v>0</v>
          </cell>
          <cell r="H74">
            <v>0</v>
          </cell>
          <cell r="I74">
            <v>0</v>
          </cell>
          <cell r="J74">
            <v>0</v>
          </cell>
        </row>
        <row r="90">
          <cell r="E90">
            <v>0</v>
          </cell>
          <cell r="G90">
            <v>0</v>
          </cell>
          <cell r="H90">
            <v>0</v>
          </cell>
          <cell r="I90">
            <v>0</v>
          </cell>
          <cell r="J90">
            <v>0</v>
          </cell>
        </row>
        <row r="94">
          <cell r="E94">
            <v>0</v>
          </cell>
          <cell r="G94">
            <v>0</v>
          </cell>
          <cell r="H94">
            <v>0</v>
          </cell>
          <cell r="I94">
            <v>0</v>
          </cell>
          <cell r="J94">
            <v>0</v>
          </cell>
        </row>
        <row r="106">
          <cell r="E106">
            <v>0</v>
          </cell>
          <cell r="G106">
            <v>0</v>
          </cell>
          <cell r="H106">
            <v>0</v>
          </cell>
          <cell r="I106">
            <v>0</v>
          </cell>
          <cell r="J106">
            <v>0</v>
          </cell>
        </row>
        <row r="110">
          <cell r="E110">
            <v>0</v>
          </cell>
          <cell r="G110">
            <v>0</v>
          </cell>
          <cell r="H110">
            <v>0</v>
          </cell>
          <cell r="I110">
            <v>0</v>
          </cell>
          <cell r="J110">
            <v>-2818</v>
          </cell>
        </row>
        <row r="119">
          <cell r="E119">
            <v>0</v>
          </cell>
          <cell r="G119">
            <v>0</v>
          </cell>
          <cell r="H119">
            <v>0</v>
          </cell>
          <cell r="I119">
            <v>0</v>
          </cell>
          <cell r="J119">
            <v>0</v>
          </cell>
        </row>
        <row r="123">
          <cell r="E123">
            <v>0</v>
          </cell>
          <cell r="G123">
            <v>0</v>
          </cell>
          <cell r="H123">
            <v>0</v>
          </cell>
          <cell r="I123">
            <v>0</v>
          </cell>
          <cell r="J123">
            <v>0</v>
          </cell>
        </row>
        <row r="137">
          <cell r="E137">
            <v>0</v>
          </cell>
          <cell r="G137">
            <v>0</v>
          </cell>
          <cell r="H137">
            <v>0</v>
          </cell>
          <cell r="I137">
            <v>0</v>
          </cell>
          <cell r="J137">
            <v>0</v>
          </cell>
        </row>
        <row r="140">
          <cell r="E140">
            <v>0</v>
          </cell>
          <cell r="G140">
            <v>0</v>
          </cell>
          <cell r="H140">
            <v>0</v>
          </cell>
          <cell r="I140">
            <v>0</v>
          </cell>
          <cell r="J140">
            <v>3010795</v>
          </cell>
        </row>
        <row r="149">
          <cell r="E149">
            <v>0</v>
          </cell>
          <cell r="G149">
            <v>0</v>
          </cell>
          <cell r="H149">
            <v>0</v>
          </cell>
          <cell r="I149">
            <v>0</v>
          </cell>
          <cell r="J149">
            <v>0</v>
          </cell>
        </row>
        <row r="158">
          <cell r="E158">
            <v>0</v>
          </cell>
          <cell r="G158">
            <v>0</v>
          </cell>
          <cell r="H158">
            <v>0</v>
          </cell>
          <cell r="I158">
            <v>0</v>
          </cell>
          <cell r="J158">
            <v>0</v>
          </cell>
        </row>
        <row r="187">
          <cell r="E187">
            <v>0</v>
          </cell>
          <cell r="G187">
            <v>0</v>
          </cell>
          <cell r="H187">
            <v>0</v>
          </cell>
          <cell r="I187">
            <v>0</v>
          </cell>
          <cell r="J187">
            <v>883</v>
          </cell>
        </row>
        <row r="190">
          <cell r="E190">
            <v>0</v>
          </cell>
          <cell r="G190">
            <v>0</v>
          </cell>
          <cell r="H190">
            <v>0</v>
          </cell>
          <cell r="I190">
            <v>0</v>
          </cell>
          <cell r="J190">
            <v>540947</v>
          </cell>
        </row>
        <row r="196">
          <cell r="E196">
            <v>0</v>
          </cell>
          <cell r="G196">
            <v>0</v>
          </cell>
          <cell r="H196">
            <v>0</v>
          </cell>
          <cell r="I196">
            <v>0</v>
          </cell>
          <cell r="J196">
            <v>5118</v>
          </cell>
        </row>
        <row r="204">
          <cell r="E204">
            <v>0</v>
          </cell>
          <cell r="G204">
            <v>0</v>
          </cell>
          <cell r="H204">
            <v>0</v>
          </cell>
          <cell r="I204">
            <v>0</v>
          </cell>
          <cell r="J204">
            <v>0</v>
          </cell>
        </row>
        <row r="205">
          <cell r="E205">
            <v>0</v>
          </cell>
          <cell r="G205">
            <v>0</v>
          </cell>
          <cell r="H205">
            <v>0</v>
          </cell>
          <cell r="I205">
            <v>0</v>
          </cell>
          <cell r="J205">
            <v>355782</v>
          </cell>
        </row>
        <row r="223">
          <cell r="E223">
            <v>0</v>
          </cell>
          <cell r="G223">
            <v>0</v>
          </cell>
          <cell r="H223">
            <v>0</v>
          </cell>
          <cell r="I223">
            <v>0</v>
          </cell>
          <cell r="J223">
            <v>0</v>
          </cell>
        </row>
        <row r="227">
          <cell r="E227">
            <v>0</v>
          </cell>
          <cell r="G227">
            <v>0</v>
          </cell>
          <cell r="H227">
            <v>0</v>
          </cell>
          <cell r="I227">
            <v>0</v>
          </cell>
          <cell r="J227">
            <v>0</v>
          </cell>
        </row>
        <row r="233">
          <cell r="E233">
            <v>0</v>
          </cell>
          <cell r="G233">
            <v>0</v>
          </cell>
          <cell r="H233">
            <v>0</v>
          </cell>
          <cell r="I233">
            <v>0</v>
          </cell>
          <cell r="J233">
            <v>0</v>
          </cell>
        </row>
        <row r="236">
          <cell r="E236">
            <v>0</v>
          </cell>
          <cell r="G236">
            <v>0</v>
          </cell>
          <cell r="H236">
            <v>0</v>
          </cell>
          <cell r="I236">
            <v>0</v>
          </cell>
          <cell r="J236">
            <v>0</v>
          </cell>
        </row>
        <row r="237">
          <cell r="E237">
            <v>0</v>
          </cell>
          <cell r="G237">
            <v>0</v>
          </cell>
          <cell r="H237">
            <v>0</v>
          </cell>
          <cell r="I237">
            <v>0</v>
          </cell>
          <cell r="J237">
            <v>0</v>
          </cell>
        </row>
        <row r="238">
          <cell r="E238">
            <v>0</v>
          </cell>
          <cell r="G238">
            <v>0</v>
          </cell>
          <cell r="H238">
            <v>0</v>
          </cell>
          <cell r="I238">
            <v>0</v>
          </cell>
          <cell r="J238">
            <v>0</v>
          </cell>
        </row>
        <row r="239">
          <cell r="E239">
            <v>0</v>
          </cell>
          <cell r="G239">
            <v>0</v>
          </cell>
          <cell r="H239">
            <v>0</v>
          </cell>
          <cell r="I239">
            <v>0</v>
          </cell>
          <cell r="J239">
            <v>0</v>
          </cell>
        </row>
        <row r="243">
          <cell r="E243">
            <v>0</v>
          </cell>
          <cell r="G243">
            <v>0</v>
          </cell>
          <cell r="H243">
            <v>0</v>
          </cell>
          <cell r="I243">
            <v>0</v>
          </cell>
          <cell r="J243">
            <v>0</v>
          </cell>
        </row>
        <row r="246">
          <cell r="E246">
            <v>0</v>
          </cell>
          <cell r="G246">
            <v>0</v>
          </cell>
          <cell r="H246">
            <v>0</v>
          </cell>
          <cell r="I246">
            <v>0</v>
          </cell>
          <cell r="J246">
            <v>0</v>
          </cell>
        </row>
        <row r="247">
          <cell r="E247">
            <v>0</v>
          </cell>
          <cell r="G247">
            <v>0</v>
          </cell>
          <cell r="H247">
            <v>0</v>
          </cell>
          <cell r="I247">
            <v>0</v>
          </cell>
          <cell r="J247">
            <v>0</v>
          </cell>
        </row>
        <row r="251">
          <cell r="E251">
            <v>0</v>
          </cell>
          <cell r="G251">
            <v>0</v>
          </cell>
          <cell r="H251">
            <v>0</v>
          </cell>
          <cell r="I251">
            <v>0</v>
          </cell>
          <cell r="J251">
            <v>0</v>
          </cell>
        </row>
        <row r="252">
          <cell r="E252">
            <v>0</v>
          </cell>
          <cell r="G252">
            <v>0</v>
          </cell>
          <cell r="H252">
            <v>0</v>
          </cell>
          <cell r="I252">
            <v>0</v>
          </cell>
          <cell r="J252">
            <v>0</v>
          </cell>
        </row>
        <row r="258">
          <cell r="E258">
            <v>0</v>
          </cell>
          <cell r="G258">
            <v>0</v>
          </cell>
          <cell r="H258">
            <v>0</v>
          </cell>
          <cell r="I258">
            <v>0</v>
          </cell>
          <cell r="J258">
            <v>0</v>
          </cell>
        </row>
        <row r="259">
          <cell r="E259">
            <v>0</v>
          </cell>
          <cell r="G259">
            <v>0</v>
          </cell>
          <cell r="H259">
            <v>0</v>
          </cell>
          <cell r="I259">
            <v>0</v>
          </cell>
          <cell r="J259">
            <v>0</v>
          </cell>
        </row>
        <row r="260">
          <cell r="E260">
            <v>0</v>
          </cell>
          <cell r="G260">
            <v>0</v>
          </cell>
          <cell r="H260">
            <v>0</v>
          </cell>
          <cell r="I260">
            <v>0</v>
          </cell>
          <cell r="J260">
            <v>0</v>
          </cell>
        </row>
        <row r="261">
          <cell r="E261">
            <v>0</v>
          </cell>
          <cell r="G261">
            <v>0</v>
          </cell>
          <cell r="H261">
            <v>0</v>
          </cell>
          <cell r="I261">
            <v>0</v>
          </cell>
          <cell r="J261">
            <v>77092</v>
          </cell>
        </row>
        <row r="268">
          <cell r="E268">
            <v>0</v>
          </cell>
          <cell r="G268">
            <v>0</v>
          </cell>
          <cell r="H268">
            <v>0</v>
          </cell>
          <cell r="I268">
            <v>0</v>
          </cell>
          <cell r="J268">
            <v>0</v>
          </cell>
        </row>
        <row r="272">
          <cell r="E272">
            <v>0</v>
          </cell>
          <cell r="G272">
            <v>0</v>
          </cell>
          <cell r="H272">
            <v>0</v>
          </cell>
          <cell r="I272">
            <v>0</v>
          </cell>
          <cell r="J272">
            <v>0</v>
          </cell>
        </row>
        <row r="273">
          <cell r="E273">
            <v>0</v>
          </cell>
          <cell r="G273">
            <v>0</v>
          </cell>
          <cell r="H273">
            <v>0</v>
          </cell>
          <cell r="I273">
            <v>0</v>
          </cell>
          <cell r="J273">
            <v>0</v>
          </cell>
        </row>
        <row r="274">
          <cell r="E274">
            <v>0</v>
          </cell>
          <cell r="G274">
            <v>0</v>
          </cell>
          <cell r="H274">
            <v>0</v>
          </cell>
          <cell r="I274">
            <v>0</v>
          </cell>
          <cell r="J274">
            <v>0</v>
          </cell>
        </row>
        <row r="275">
          <cell r="E275">
            <v>0</v>
          </cell>
          <cell r="G275">
            <v>0</v>
          </cell>
          <cell r="H275">
            <v>0</v>
          </cell>
          <cell r="I275">
            <v>0</v>
          </cell>
          <cell r="J275">
            <v>0</v>
          </cell>
        </row>
        <row r="278">
          <cell r="E278">
            <v>0</v>
          </cell>
          <cell r="G278">
            <v>0</v>
          </cell>
          <cell r="H278">
            <v>0</v>
          </cell>
          <cell r="I278">
            <v>0</v>
          </cell>
          <cell r="J278">
            <v>0</v>
          </cell>
        </row>
        <row r="279">
          <cell r="E279">
            <v>0</v>
          </cell>
          <cell r="G279">
            <v>0</v>
          </cell>
          <cell r="H279">
            <v>0</v>
          </cell>
          <cell r="I279">
            <v>0</v>
          </cell>
          <cell r="J279">
            <v>149200</v>
          </cell>
        </row>
        <row r="287">
          <cell r="E287">
            <v>0</v>
          </cell>
          <cell r="G287">
            <v>0</v>
          </cell>
          <cell r="H287">
            <v>0</v>
          </cell>
          <cell r="I287">
            <v>0</v>
          </cell>
          <cell r="J287">
            <v>0</v>
          </cell>
        </row>
        <row r="290">
          <cell r="E290">
            <v>0</v>
          </cell>
          <cell r="G290">
            <v>0</v>
          </cell>
          <cell r="H290">
            <v>0</v>
          </cell>
          <cell r="I290">
            <v>0</v>
          </cell>
          <cell r="J290">
            <v>0</v>
          </cell>
        </row>
        <row r="291">
          <cell r="E291">
            <v>0</v>
          </cell>
          <cell r="G291">
            <v>0</v>
          </cell>
          <cell r="H291">
            <v>0</v>
          </cell>
          <cell r="I291">
            <v>0</v>
          </cell>
          <cell r="J291">
            <v>0</v>
          </cell>
        </row>
        <row r="296">
          <cell r="E296">
            <v>0</v>
          </cell>
          <cell r="G296">
            <v>0</v>
          </cell>
          <cell r="H296">
            <v>0</v>
          </cell>
          <cell r="I296">
            <v>0</v>
          </cell>
          <cell r="J296">
            <v>0</v>
          </cell>
        </row>
        <row r="297">
          <cell r="E297">
            <v>0</v>
          </cell>
          <cell r="G297">
            <v>0</v>
          </cell>
          <cell r="H297">
            <v>0</v>
          </cell>
          <cell r="I297">
            <v>0</v>
          </cell>
          <cell r="J297">
            <v>0</v>
          </cell>
        </row>
        <row r="299">
          <cell r="E299">
            <v>0</v>
          </cell>
          <cell r="G299">
            <v>0</v>
          </cell>
          <cell r="H299">
            <v>0</v>
          </cell>
          <cell r="I299">
            <v>0</v>
          </cell>
          <cell r="J299">
            <v>0</v>
          </cell>
        </row>
        <row r="300">
          <cell r="E300">
            <v>0</v>
          </cell>
          <cell r="G300">
            <v>0</v>
          </cell>
          <cell r="H300">
            <v>0</v>
          </cell>
          <cell r="I300">
            <v>0</v>
          </cell>
          <cell r="J300">
            <v>0</v>
          </cell>
        </row>
        <row r="364">
          <cell r="E364">
            <v>0</v>
          </cell>
          <cell r="G364">
            <v>0</v>
          </cell>
          <cell r="H364">
            <v>0</v>
          </cell>
          <cell r="I364">
            <v>0</v>
          </cell>
          <cell r="J364">
            <v>0</v>
          </cell>
        </row>
        <row r="378">
          <cell r="E378">
            <v>0</v>
          </cell>
          <cell r="G378">
            <v>0</v>
          </cell>
          <cell r="H378">
            <v>0</v>
          </cell>
          <cell r="I378">
            <v>0</v>
          </cell>
          <cell r="J378">
            <v>0</v>
          </cell>
        </row>
        <row r="386">
          <cell r="E386">
            <v>0</v>
          </cell>
          <cell r="G386">
            <v>0</v>
          </cell>
          <cell r="H386">
            <v>0</v>
          </cell>
          <cell r="I386">
            <v>0</v>
          </cell>
          <cell r="J386">
            <v>0</v>
          </cell>
        </row>
        <row r="391">
          <cell r="E391">
            <v>0</v>
          </cell>
          <cell r="G391">
            <v>0</v>
          </cell>
          <cell r="H391">
            <v>0</v>
          </cell>
          <cell r="I391">
            <v>0</v>
          </cell>
          <cell r="J391">
            <v>0</v>
          </cell>
        </row>
        <row r="394">
          <cell r="E394">
            <v>0</v>
          </cell>
          <cell r="G394">
            <v>0</v>
          </cell>
          <cell r="H394">
            <v>0</v>
          </cell>
          <cell r="I394">
            <v>0</v>
          </cell>
          <cell r="J394">
            <v>0</v>
          </cell>
        </row>
        <row r="399">
          <cell r="E399">
            <v>0</v>
          </cell>
          <cell r="G399">
            <v>0</v>
          </cell>
          <cell r="H399">
            <v>0</v>
          </cell>
          <cell r="I399">
            <v>0</v>
          </cell>
          <cell r="J399">
            <v>5190</v>
          </cell>
        </row>
        <row r="402">
          <cell r="E402">
            <v>0</v>
          </cell>
          <cell r="G402">
            <v>0</v>
          </cell>
          <cell r="H402">
            <v>0</v>
          </cell>
          <cell r="I402">
            <v>0</v>
          </cell>
          <cell r="J402">
            <v>52174</v>
          </cell>
        </row>
        <row r="405">
          <cell r="E405">
            <v>0</v>
          </cell>
          <cell r="G405">
            <v>0</v>
          </cell>
          <cell r="H405">
            <v>0</v>
          </cell>
          <cell r="I405">
            <v>0</v>
          </cell>
          <cell r="J405">
            <v>0</v>
          </cell>
        </row>
        <row r="409">
          <cell r="E409">
            <v>0</v>
          </cell>
          <cell r="G409">
            <v>0</v>
          </cell>
          <cell r="H409">
            <v>0</v>
          </cell>
          <cell r="I409">
            <v>0</v>
          </cell>
          <cell r="J409">
            <v>0</v>
          </cell>
        </row>
        <row r="412">
          <cell r="E412">
            <v>0</v>
          </cell>
          <cell r="G412">
            <v>0</v>
          </cell>
          <cell r="H412">
            <v>0</v>
          </cell>
          <cell r="I412">
            <v>0</v>
          </cell>
          <cell r="J412">
            <v>0</v>
          </cell>
        </row>
        <row r="415">
          <cell r="E415">
            <v>0</v>
          </cell>
          <cell r="G415">
            <v>0</v>
          </cell>
          <cell r="H415">
            <v>0</v>
          </cell>
          <cell r="I415">
            <v>0</v>
          </cell>
          <cell r="J415">
            <v>0</v>
          </cell>
        </row>
        <row r="429">
          <cell r="E429">
            <v>0</v>
          </cell>
          <cell r="G429">
            <v>0</v>
          </cell>
          <cell r="H429">
            <v>0</v>
          </cell>
          <cell r="I429">
            <v>0</v>
          </cell>
          <cell r="J429">
            <v>0</v>
          </cell>
        </row>
        <row r="464">
          <cell r="E464">
            <v>0</v>
          </cell>
          <cell r="G464">
            <v>0</v>
          </cell>
          <cell r="H464">
            <v>0</v>
          </cell>
          <cell r="I464">
            <v>0</v>
          </cell>
          <cell r="J464">
            <v>0</v>
          </cell>
        </row>
        <row r="474">
          <cell r="E474">
            <v>0</v>
          </cell>
          <cell r="G474">
            <v>0</v>
          </cell>
          <cell r="H474">
            <v>0</v>
          </cell>
          <cell r="I474">
            <v>0</v>
          </cell>
          <cell r="J474">
            <v>0</v>
          </cell>
        </row>
        <row r="500">
          <cell r="E500">
            <v>0</v>
          </cell>
          <cell r="G500">
            <v>0</v>
          </cell>
          <cell r="H500">
            <v>0</v>
          </cell>
          <cell r="I500">
            <v>0</v>
          </cell>
          <cell r="J500">
            <v>0</v>
          </cell>
        </row>
        <row r="506">
          <cell r="E506">
            <v>0</v>
          </cell>
          <cell r="G506">
            <v>0</v>
          </cell>
          <cell r="H506">
            <v>0</v>
          </cell>
          <cell r="I506">
            <v>0</v>
          </cell>
          <cell r="J506">
            <v>0</v>
          </cell>
        </row>
        <row r="515">
          <cell r="E515">
            <v>0</v>
          </cell>
          <cell r="G515">
            <v>0</v>
          </cell>
          <cell r="H515">
            <v>0</v>
          </cell>
          <cell r="I515">
            <v>0</v>
          </cell>
          <cell r="J515">
            <v>0</v>
          </cell>
        </row>
        <row r="519">
          <cell r="E519">
            <v>0</v>
          </cell>
          <cell r="G519">
            <v>0</v>
          </cell>
          <cell r="H519">
            <v>0</v>
          </cell>
          <cell r="I519">
            <v>0</v>
          </cell>
          <cell r="J519">
            <v>0</v>
          </cell>
        </row>
        <row r="524">
          <cell r="E524">
            <v>0</v>
          </cell>
          <cell r="G524">
            <v>0</v>
          </cell>
          <cell r="H524">
            <v>0</v>
          </cell>
          <cell r="I524">
            <v>0</v>
          </cell>
          <cell r="J524">
            <v>0</v>
          </cell>
        </row>
        <row r="527">
          <cell r="E527">
            <v>0</v>
          </cell>
          <cell r="G527">
            <v>0</v>
          </cell>
          <cell r="H527">
            <v>0</v>
          </cell>
          <cell r="I527">
            <v>0</v>
          </cell>
          <cell r="J527">
            <v>-1936319</v>
          </cell>
        </row>
        <row r="534">
          <cell r="E534">
            <v>0</v>
          </cell>
          <cell r="G534">
            <v>0</v>
          </cell>
          <cell r="H534">
            <v>0</v>
          </cell>
          <cell r="I534">
            <v>0</v>
          </cell>
          <cell r="J534">
            <v>0</v>
          </cell>
        </row>
        <row r="539">
          <cell r="E539">
            <v>0</v>
          </cell>
          <cell r="G539">
            <v>0</v>
          </cell>
          <cell r="H539">
            <v>0</v>
          </cell>
          <cell r="I539">
            <v>0</v>
          </cell>
          <cell r="J539">
            <v>0</v>
          </cell>
        </row>
        <row r="547">
          <cell r="E547">
            <v>0</v>
          </cell>
          <cell r="G547">
            <v>0</v>
          </cell>
          <cell r="H547">
            <v>0</v>
          </cell>
          <cell r="I547">
            <v>0</v>
          </cell>
          <cell r="J547">
            <v>0</v>
          </cell>
        </row>
        <row r="570">
          <cell r="H570">
            <v>0</v>
          </cell>
          <cell r="I570">
            <v>0</v>
          </cell>
          <cell r="J570">
            <v>0</v>
          </cell>
        </row>
        <row r="571">
          <cell r="G571">
            <v>0</v>
          </cell>
          <cell r="I571">
            <v>0</v>
          </cell>
          <cell r="J571">
            <v>0</v>
          </cell>
        </row>
        <row r="572">
          <cell r="H572">
            <v>0</v>
          </cell>
          <cell r="I572">
            <v>0</v>
          </cell>
          <cell r="J572">
            <v>0</v>
          </cell>
        </row>
        <row r="573">
          <cell r="G573">
            <v>0</v>
          </cell>
          <cell r="I573">
            <v>0</v>
          </cell>
          <cell r="J573">
            <v>0</v>
          </cell>
        </row>
        <row r="574">
          <cell r="G574">
            <v>0</v>
          </cell>
          <cell r="H574">
            <v>0</v>
          </cell>
          <cell r="J574">
            <v>0</v>
          </cell>
        </row>
        <row r="575">
          <cell r="G575">
            <v>0</v>
          </cell>
          <cell r="H575">
            <v>0</v>
          </cell>
          <cell r="J575">
            <v>0</v>
          </cell>
        </row>
        <row r="576">
          <cell r="H576">
            <v>0</v>
          </cell>
          <cell r="I576">
            <v>0</v>
          </cell>
          <cell r="J576">
            <v>0</v>
          </cell>
        </row>
        <row r="577">
          <cell r="G577">
            <v>0</v>
          </cell>
          <cell r="I577">
            <v>0</v>
          </cell>
          <cell r="J577">
            <v>0</v>
          </cell>
        </row>
        <row r="578">
          <cell r="H578">
            <v>0</v>
          </cell>
          <cell r="I578">
            <v>0</v>
          </cell>
          <cell r="J578">
            <v>0</v>
          </cell>
        </row>
        <row r="579">
          <cell r="G579">
            <v>0</v>
          </cell>
          <cell r="I579">
            <v>0</v>
          </cell>
          <cell r="J579">
            <v>0</v>
          </cell>
        </row>
        <row r="580">
          <cell r="G580">
            <v>0</v>
          </cell>
          <cell r="H580">
            <v>0</v>
          </cell>
          <cell r="J580">
            <v>0</v>
          </cell>
        </row>
        <row r="581">
          <cell r="G581">
            <v>0</v>
          </cell>
          <cell r="H581">
            <v>0</v>
          </cell>
          <cell r="J581">
            <v>0</v>
          </cell>
        </row>
        <row r="582">
          <cell r="I582">
            <v>0</v>
          </cell>
        </row>
        <row r="583">
          <cell r="G583">
            <v>0</v>
          </cell>
          <cell r="J583">
            <v>0</v>
          </cell>
        </row>
        <row r="584">
          <cell r="G584">
            <v>0</v>
          </cell>
          <cell r="I584">
            <v>0</v>
          </cell>
          <cell r="J584">
            <v>0</v>
          </cell>
        </row>
        <row r="585">
          <cell r="G585">
            <v>0</v>
          </cell>
          <cell r="H585">
            <v>0</v>
          </cell>
          <cell r="J585">
            <v>0</v>
          </cell>
        </row>
        <row r="586">
          <cell r="G586">
            <v>0</v>
          </cell>
          <cell r="H586">
            <v>0</v>
          </cell>
          <cell r="J586">
            <v>0</v>
          </cell>
        </row>
        <row r="587">
          <cell r="G587">
            <v>0</v>
          </cell>
          <cell r="I587">
            <v>0</v>
          </cell>
          <cell r="J587">
            <v>0</v>
          </cell>
        </row>
        <row r="588">
          <cell r="G588">
            <v>0</v>
          </cell>
          <cell r="J588">
            <v>0</v>
          </cell>
        </row>
        <row r="590">
          <cell r="H590">
            <v>0</v>
          </cell>
          <cell r="I590">
            <v>0</v>
          </cell>
          <cell r="J590">
            <v>0</v>
          </cell>
        </row>
        <row r="591">
          <cell r="H591">
            <v>0</v>
          </cell>
          <cell r="I591">
            <v>0</v>
          </cell>
          <cell r="J591">
            <v>0</v>
          </cell>
        </row>
        <row r="592">
          <cell r="H592">
            <v>0</v>
          </cell>
          <cell r="I592">
            <v>0</v>
          </cell>
          <cell r="J592">
            <v>0</v>
          </cell>
        </row>
        <row r="593">
          <cell r="H593">
            <v>0</v>
          </cell>
          <cell r="I593">
            <v>0</v>
          </cell>
          <cell r="J593">
            <v>0</v>
          </cell>
        </row>
        <row r="594">
          <cell r="E594">
            <v>0</v>
          </cell>
          <cell r="G594">
            <v>0</v>
          </cell>
          <cell r="H594">
            <v>0</v>
          </cell>
          <cell r="I594">
            <v>0</v>
          </cell>
          <cell r="J594">
            <v>0</v>
          </cell>
        </row>
        <row r="597">
          <cell r="E597">
            <v>0</v>
          </cell>
          <cell r="J597">
            <v>0</v>
          </cell>
        </row>
        <row r="603">
          <cell r="G603" t="str">
            <v>Иванка Налджиян</v>
          </cell>
        </row>
        <row r="606">
          <cell r="D606" t="str">
            <v>Цветелина Гешева</v>
          </cell>
          <cell r="G606" t="str">
            <v>Доц.д-р Боряна Иванова</v>
          </cell>
        </row>
        <row r="608">
          <cell r="B608">
            <v>45845</v>
          </cell>
          <cell r="E608" t="str">
            <v>032/654331</v>
          </cell>
          <cell r="H608" t="str">
            <v>vani2223@abv.bg</v>
          </cell>
        </row>
      </sheetData>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sh-Flow-DATA"/>
      <sheetName val="OTCHET-agregirani pokazateli"/>
      <sheetName val="OTCHET F"/>
      <sheetName val="OTCHET"/>
      <sheetName val="INF"/>
      <sheetName val="list"/>
    </sheetNames>
    <sheetDataSet>
      <sheetData sheetId="0"/>
      <sheetData sheetId="1"/>
      <sheetData sheetId="2"/>
      <sheetData sheetId="3">
        <row r="9">
          <cell r="B9" t="str">
            <v>АГРАРЕН УНИВЕРСИТЕТ ПЛОВДИВ</v>
          </cell>
          <cell r="F9">
            <v>45838</v>
          </cell>
          <cell r="H9">
            <v>455464</v>
          </cell>
        </row>
        <row r="12">
          <cell r="B12" t="str">
            <v>Аграрен университет - Пловдив</v>
          </cell>
          <cell r="E12" t="str">
            <v>код по ЕБК:</v>
          </cell>
          <cell r="F12" t="str">
            <v>1722</v>
          </cell>
        </row>
        <row r="15">
          <cell r="E15">
            <v>98</v>
          </cell>
          <cell r="F15" t="str">
            <v>СЕС - КСФ</v>
          </cell>
        </row>
        <row r="22">
          <cell r="E22">
            <v>0</v>
          </cell>
          <cell r="G22">
            <v>0</v>
          </cell>
          <cell r="H22">
            <v>0</v>
          </cell>
          <cell r="I22">
            <v>0</v>
          </cell>
          <cell r="J22">
            <v>0</v>
          </cell>
        </row>
        <row r="28">
          <cell r="E28">
            <v>0</v>
          </cell>
          <cell r="G28">
            <v>0</v>
          </cell>
          <cell r="H28">
            <v>0</v>
          </cell>
          <cell r="I28">
            <v>0</v>
          </cell>
          <cell r="J28">
            <v>0</v>
          </cell>
        </row>
        <row r="33">
          <cell r="E33">
            <v>0</v>
          </cell>
          <cell r="G33">
            <v>0</v>
          </cell>
          <cell r="H33">
            <v>0</v>
          </cell>
          <cell r="I33">
            <v>0</v>
          </cell>
          <cell r="J33">
            <v>0</v>
          </cell>
        </row>
        <row r="39">
          <cell r="E39">
            <v>0</v>
          </cell>
          <cell r="G39">
            <v>0</v>
          </cell>
          <cell r="H39">
            <v>0</v>
          </cell>
          <cell r="I39">
            <v>0</v>
          </cell>
          <cell r="J39">
            <v>0</v>
          </cell>
        </row>
        <row r="47">
          <cell r="E47">
            <v>0</v>
          </cell>
          <cell r="G47">
            <v>0</v>
          </cell>
          <cell r="H47">
            <v>0</v>
          </cell>
          <cell r="I47">
            <v>0</v>
          </cell>
          <cell r="J47">
            <v>0</v>
          </cell>
        </row>
        <row r="52">
          <cell r="E52">
            <v>0</v>
          </cell>
          <cell r="G52">
            <v>0</v>
          </cell>
          <cell r="H52">
            <v>0</v>
          </cell>
          <cell r="I52">
            <v>0</v>
          </cell>
          <cell r="J52">
            <v>0</v>
          </cell>
        </row>
        <row r="58">
          <cell r="E58">
            <v>0</v>
          </cell>
          <cell r="G58">
            <v>0</v>
          </cell>
          <cell r="H58">
            <v>0</v>
          </cell>
          <cell r="I58">
            <v>0</v>
          </cell>
          <cell r="J58">
            <v>0</v>
          </cell>
        </row>
        <row r="61">
          <cell r="E61">
            <v>0</v>
          </cell>
          <cell r="G61">
            <v>0</v>
          </cell>
          <cell r="H61">
            <v>0</v>
          </cell>
          <cell r="I61">
            <v>0</v>
          </cell>
          <cell r="J61">
            <v>0</v>
          </cell>
        </row>
        <row r="65">
          <cell r="E65">
            <v>0</v>
          </cell>
          <cell r="G65">
            <v>0</v>
          </cell>
          <cell r="H65">
            <v>0</v>
          </cell>
          <cell r="I65">
            <v>0</v>
          </cell>
          <cell r="J65">
            <v>0</v>
          </cell>
        </row>
        <row r="74">
          <cell r="E74">
            <v>0</v>
          </cell>
          <cell r="G74">
            <v>0</v>
          </cell>
          <cell r="H74">
            <v>0</v>
          </cell>
          <cell r="I74">
            <v>0</v>
          </cell>
          <cell r="J74">
            <v>0</v>
          </cell>
        </row>
        <row r="90">
          <cell r="E90">
            <v>0</v>
          </cell>
          <cell r="G90">
            <v>0</v>
          </cell>
          <cell r="H90">
            <v>0</v>
          </cell>
          <cell r="I90">
            <v>0</v>
          </cell>
          <cell r="J90">
            <v>0</v>
          </cell>
        </row>
        <row r="94">
          <cell r="E94">
            <v>0</v>
          </cell>
          <cell r="G94">
            <v>0</v>
          </cell>
          <cell r="H94">
            <v>0</v>
          </cell>
          <cell r="I94">
            <v>0</v>
          </cell>
          <cell r="J94">
            <v>0</v>
          </cell>
        </row>
        <row r="106">
          <cell r="E106">
            <v>0</v>
          </cell>
          <cell r="G106">
            <v>0</v>
          </cell>
          <cell r="H106">
            <v>0</v>
          </cell>
          <cell r="I106">
            <v>0</v>
          </cell>
          <cell r="J106">
            <v>0</v>
          </cell>
        </row>
        <row r="110">
          <cell r="E110">
            <v>0</v>
          </cell>
          <cell r="G110">
            <v>0</v>
          </cell>
          <cell r="H110">
            <v>0</v>
          </cell>
          <cell r="I110">
            <v>0</v>
          </cell>
          <cell r="J110">
            <v>0</v>
          </cell>
        </row>
        <row r="119">
          <cell r="E119">
            <v>0</v>
          </cell>
          <cell r="G119">
            <v>0</v>
          </cell>
          <cell r="H119">
            <v>0</v>
          </cell>
          <cell r="I119">
            <v>0</v>
          </cell>
          <cell r="J119">
            <v>0</v>
          </cell>
        </row>
        <row r="123">
          <cell r="E123">
            <v>0</v>
          </cell>
          <cell r="G123">
            <v>0</v>
          </cell>
          <cell r="H123">
            <v>0</v>
          </cell>
          <cell r="I123">
            <v>0</v>
          </cell>
          <cell r="J123">
            <v>0</v>
          </cell>
        </row>
        <row r="137">
          <cell r="E137">
            <v>0</v>
          </cell>
          <cell r="G137">
            <v>0</v>
          </cell>
          <cell r="H137">
            <v>0</v>
          </cell>
          <cell r="I137">
            <v>0</v>
          </cell>
          <cell r="J137">
            <v>0</v>
          </cell>
        </row>
        <row r="140">
          <cell r="E140">
            <v>0</v>
          </cell>
          <cell r="G140">
            <v>0</v>
          </cell>
          <cell r="H140">
            <v>0</v>
          </cell>
          <cell r="I140">
            <v>0</v>
          </cell>
          <cell r="J140">
            <v>0</v>
          </cell>
        </row>
        <row r="149">
          <cell r="E149">
            <v>0</v>
          </cell>
          <cell r="G149">
            <v>0</v>
          </cell>
          <cell r="H149">
            <v>0</v>
          </cell>
          <cell r="I149">
            <v>0</v>
          </cell>
          <cell r="J149">
            <v>0</v>
          </cell>
        </row>
        <row r="158">
          <cell r="E158">
            <v>0</v>
          </cell>
          <cell r="G158">
            <v>0</v>
          </cell>
          <cell r="H158">
            <v>0</v>
          </cell>
          <cell r="I158">
            <v>0</v>
          </cell>
          <cell r="J158">
            <v>0</v>
          </cell>
        </row>
        <row r="187">
          <cell r="E187">
            <v>0</v>
          </cell>
          <cell r="G187">
            <v>0</v>
          </cell>
          <cell r="H187">
            <v>0</v>
          </cell>
          <cell r="I187">
            <v>0</v>
          </cell>
          <cell r="J187">
            <v>7641</v>
          </cell>
        </row>
        <row r="190">
          <cell r="E190">
            <v>0</v>
          </cell>
          <cell r="G190">
            <v>0</v>
          </cell>
          <cell r="H190">
            <v>0</v>
          </cell>
          <cell r="I190">
            <v>0</v>
          </cell>
          <cell r="J190">
            <v>0</v>
          </cell>
        </row>
        <row r="196">
          <cell r="E196">
            <v>0</v>
          </cell>
          <cell r="G196">
            <v>0</v>
          </cell>
          <cell r="H196">
            <v>0</v>
          </cell>
          <cell r="I196">
            <v>0</v>
          </cell>
          <cell r="J196">
            <v>1292</v>
          </cell>
        </row>
        <row r="204">
          <cell r="E204">
            <v>0</v>
          </cell>
          <cell r="G204">
            <v>0</v>
          </cell>
          <cell r="H204">
            <v>0</v>
          </cell>
          <cell r="I204">
            <v>0</v>
          </cell>
          <cell r="J204">
            <v>0</v>
          </cell>
        </row>
        <row r="205">
          <cell r="E205">
            <v>0</v>
          </cell>
          <cell r="G205">
            <v>0</v>
          </cell>
          <cell r="H205">
            <v>0</v>
          </cell>
          <cell r="I205">
            <v>0</v>
          </cell>
          <cell r="J205">
            <v>0</v>
          </cell>
        </row>
        <row r="223">
          <cell r="E223">
            <v>0</v>
          </cell>
          <cell r="G223">
            <v>0</v>
          </cell>
          <cell r="H223">
            <v>0</v>
          </cell>
          <cell r="I223">
            <v>0</v>
          </cell>
          <cell r="J223">
            <v>0</v>
          </cell>
        </row>
        <row r="227">
          <cell r="E227">
            <v>0</v>
          </cell>
          <cell r="G227">
            <v>0</v>
          </cell>
          <cell r="H227">
            <v>0</v>
          </cell>
          <cell r="I227">
            <v>0</v>
          </cell>
          <cell r="J227">
            <v>0</v>
          </cell>
        </row>
        <row r="233">
          <cell r="E233">
            <v>0</v>
          </cell>
          <cell r="G233">
            <v>0</v>
          </cell>
          <cell r="H233">
            <v>0</v>
          </cell>
          <cell r="I233">
            <v>0</v>
          </cell>
          <cell r="J233">
            <v>0</v>
          </cell>
        </row>
        <row r="236">
          <cell r="E236">
            <v>0</v>
          </cell>
          <cell r="G236">
            <v>0</v>
          </cell>
          <cell r="H236">
            <v>0</v>
          </cell>
          <cell r="I236">
            <v>0</v>
          </cell>
          <cell r="J236">
            <v>0</v>
          </cell>
        </row>
        <row r="237">
          <cell r="E237">
            <v>0</v>
          </cell>
          <cell r="G237">
            <v>0</v>
          </cell>
          <cell r="H237">
            <v>0</v>
          </cell>
          <cell r="I237">
            <v>0</v>
          </cell>
          <cell r="J237">
            <v>0</v>
          </cell>
        </row>
        <row r="238">
          <cell r="E238">
            <v>0</v>
          </cell>
          <cell r="G238">
            <v>0</v>
          </cell>
          <cell r="H238">
            <v>0</v>
          </cell>
          <cell r="I238">
            <v>0</v>
          </cell>
          <cell r="J238">
            <v>0</v>
          </cell>
        </row>
        <row r="239">
          <cell r="E239">
            <v>0</v>
          </cell>
          <cell r="G239">
            <v>0</v>
          </cell>
          <cell r="H239">
            <v>0</v>
          </cell>
          <cell r="I239">
            <v>0</v>
          </cell>
          <cell r="J239">
            <v>0</v>
          </cell>
        </row>
        <row r="243">
          <cell r="E243">
            <v>0</v>
          </cell>
          <cell r="G243">
            <v>0</v>
          </cell>
          <cell r="H243">
            <v>0</v>
          </cell>
          <cell r="I243">
            <v>0</v>
          </cell>
          <cell r="J243">
            <v>0</v>
          </cell>
        </row>
        <row r="246">
          <cell r="E246">
            <v>0</v>
          </cell>
          <cell r="G246">
            <v>0</v>
          </cell>
          <cell r="H246">
            <v>0</v>
          </cell>
          <cell r="I246">
            <v>0</v>
          </cell>
          <cell r="J246">
            <v>0</v>
          </cell>
        </row>
        <row r="247">
          <cell r="E247">
            <v>0</v>
          </cell>
          <cell r="G247">
            <v>0</v>
          </cell>
          <cell r="H247">
            <v>0</v>
          </cell>
          <cell r="I247">
            <v>0</v>
          </cell>
          <cell r="J247">
            <v>0</v>
          </cell>
        </row>
        <row r="251">
          <cell r="E251">
            <v>0</v>
          </cell>
          <cell r="G251">
            <v>0</v>
          </cell>
          <cell r="H251">
            <v>0</v>
          </cell>
          <cell r="I251">
            <v>0</v>
          </cell>
          <cell r="J251">
            <v>0</v>
          </cell>
        </row>
        <row r="252">
          <cell r="E252">
            <v>0</v>
          </cell>
          <cell r="G252">
            <v>0</v>
          </cell>
          <cell r="H252">
            <v>0</v>
          </cell>
          <cell r="I252">
            <v>0</v>
          </cell>
          <cell r="J252">
            <v>0</v>
          </cell>
        </row>
        <row r="258">
          <cell r="E258">
            <v>0</v>
          </cell>
          <cell r="G258">
            <v>0</v>
          </cell>
          <cell r="H258">
            <v>0</v>
          </cell>
          <cell r="I258">
            <v>0</v>
          </cell>
          <cell r="J258">
            <v>0</v>
          </cell>
        </row>
        <row r="259">
          <cell r="E259">
            <v>0</v>
          </cell>
          <cell r="G259">
            <v>0</v>
          </cell>
          <cell r="H259">
            <v>0</v>
          </cell>
          <cell r="I259">
            <v>0</v>
          </cell>
          <cell r="J259">
            <v>0</v>
          </cell>
        </row>
        <row r="260">
          <cell r="E260">
            <v>0</v>
          </cell>
          <cell r="G260">
            <v>0</v>
          </cell>
          <cell r="H260">
            <v>0</v>
          </cell>
          <cell r="I260">
            <v>0</v>
          </cell>
          <cell r="J260">
            <v>0</v>
          </cell>
        </row>
        <row r="261">
          <cell r="E261">
            <v>0</v>
          </cell>
          <cell r="G261">
            <v>0</v>
          </cell>
          <cell r="H261">
            <v>0</v>
          </cell>
          <cell r="I261">
            <v>0</v>
          </cell>
          <cell r="J261">
            <v>0</v>
          </cell>
        </row>
        <row r="268">
          <cell r="E268">
            <v>0</v>
          </cell>
          <cell r="G268">
            <v>0</v>
          </cell>
          <cell r="H268">
            <v>0</v>
          </cell>
          <cell r="I268">
            <v>0</v>
          </cell>
          <cell r="J268">
            <v>0</v>
          </cell>
        </row>
        <row r="272">
          <cell r="E272">
            <v>0</v>
          </cell>
          <cell r="G272">
            <v>0</v>
          </cell>
          <cell r="H272">
            <v>0</v>
          </cell>
          <cell r="I272">
            <v>0</v>
          </cell>
          <cell r="J272">
            <v>0</v>
          </cell>
        </row>
        <row r="273">
          <cell r="E273">
            <v>0</v>
          </cell>
          <cell r="G273">
            <v>0</v>
          </cell>
          <cell r="H273">
            <v>0</v>
          </cell>
          <cell r="I273">
            <v>0</v>
          </cell>
          <cell r="J273">
            <v>0</v>
          </cell>
        </row>
        <row r="274">
          <cell r="E274">
            <v>0</v>
          </cell>
          <cell r="G274">
            <v>0</v>
          </cell>
          <cell r="H274">
            <v>0</v>
          </cell>
          <cell r="I274">
            <v>0</v>
          </cell>
          <cell r="J274">
            <v>0</v>
          </cell>
        </row>
        <row r="275">
          <cell r="E275">
            <v>0</v>
          </cell>
          <cell r="G275">
            <v>0</v>
          </cell>
          <cell r="H275">
            <v>0</v>
          </cell>
          <cell r="I275">
            <v>0</v>
          </cell>
          <cell r="J275">
            <v>0</v>
          </cell>
        </row>
        <row r="278">
          <cell r="E278">
            <v>0</v>
          </cell>
          <cell r="G278">
            <v>0</v>
          </cell>
          <cell r="H278">
            <v>0</v>
          </cell>
          <cell r="I278">
            <v>0</v>
          </cell>
          <cell r="J278">
            <v>0</v>
          </cell>
        </row>
        <row r="279">
          <cell r="E279">
            <v>0</v>
          </cell>
          <cell r="G279">
            <v>0</v>
          </cell>
          <cell r="H279">
            <v>0</v>
          </cell>
          <cell r="I279">
            <v>0</v>
          </cell>
          <cell r="J279">
            <v>0</v>
          </cell>
        </row>
        <row r="287">
          <cell r="E287">
            <v>0</v>
          </cell>
          <cell r="G287">
            <v>0</v>
          </cell>
          <cell r="H287">
            <v>0</v>
          </cell>
          <cell r="I287">
            <v>0</v>
          </cell>
          <cell r="J287">
            <v>0</v>
          </cell>
        </row>
        <row r="290">
          <cell r="E290">
            <v>0</v>
          </cell>
          <cell r="G290">
            <v>0</v>
          </cell>
          <cell r="H290">
            <v>0</v>
          </cell>
          <cell r="I290">
            <v>0</v>
          </cell>
          <cell r="J290">
            <v>0</v>
          </cell>
        </row>
        <row r="291">
          <cell r="E291">
            <v>0</v>
          </cell>
          <cell r="G291">
            <v>0</v>
          </cell>
          <cell r="H291">
            <v>0</v>
          </cell>
          <cell r="I291">
            <v>0</v>
          </cell>
          <cell r="J291">
            <v>0</v>
          </cell>
        </row>
        <row r="296">
          <cell r="E296">
            <v>0</v>
          </cell>
          <cell r="G296">
            <v>0</v>
          </cell>
          <cell r="H296">
            <v>0</v>
          </cell>
          <cell r="I296">
            <v>0</v>
          </cell>
          <cell r="J296">
            <v>0</v>
          </cell>
        </row>
        <row r="297">
          <cell r="E297">
            <v>0</v>
          </cell>
          <cell r="G297">
            <v>0</v>
          </cell>
          <cell r="H297">
            <v>0</v>
          </cell>
          <cell r="I297">
            <v>0</v>
          </cell>
          <cell r="J297">
            <v>0</v>
          </cell>
        </row>
        <row r="299">
          <cell r="E299">
            <v>0</v>
          </cell>
          <cell r="G299">
            <v>0</v>
          </cell>
          <cell r="H299">
            <v>0</v>
          </cell>
          <cell r="I299">
            <v>0</v>
          </cell>
          <cell r="J299">
            <v>0</v>
          </cell>
        </row>
        <row r="300">
          <cell r="E300">
            <v>0</v>
          </cell>
          <cell r="G300">
            <v>0</v>
          </cell>
          <cell r="H300">
            <v>0</v>
          </cell>
          <cell r="I300">
            <v>0</v>
          </cell>
          <cell r="J300">
            <v>0</v>
          </cell>
        </row>
        <row r="364">
          <cell r="E364">
            <v>0</v>
          </cell>
          <cell r="G364">
            <v>0</v>
          </cell>
          <cell r="H364">
            <v>0</v>
          </cell>
          <cell r="I364">
            <v>0</v>
          </cell>
          <cell r="J364">
            <v>0</v>
          </cell>
        </row>
        <row r="378">
          <cell r="E378">
            <v>0</v>
          </cell>
          <cell r="G378">
            <v>0</v>
          </cell>
          <cell r="H378">
            <v>0</v>
          </cell>
          <cell r="I378">
            <v>0</v>
          </cell>
          <cell r="J378">
            <v>0</v>
          </cell>
        </row>
        <row r="386">
          <cell r="E386">
            <v>0</v>
          </cell>
          <cell r="G386">
            <v>0</v>
          </cell>
          <cell r="H386">
            <v>0</v>
          </cell>
          <cell r="I386">
            <v>0</v>
          </cell>
          <cell r="J386">
            <v>0</v>
          </cell>
        </row>
        <row r="391">
          <cell r="E391">
            <v>0</v>
          </cell>
          <cell r="G391">
            <v>0</v>
          </cell>
          <cell r="H391">
            <v>0</v>
          </cell>
          <cell r="I391">
            <v>0</v>
          </cell>
          <cell r="J391">
            <v>0</v>
          </cell>
        </row>
        <row r="394">
          <cell r="E394">
            <v>0</v>
          </cell>
          <cell r="G394">
            <v>0</v>
          </cell>
          <cell r="H394">
            <v>0</v>
          </cell>
          <cell r="I394">
            <v>0</v>
          </cell>
          <cell r="J394">
            <v>0</v>
          </cell>
        </row>
        <row r="399">
          <cell r="E399">
            <v>0</v>
          </cell>
          <cell r="G399">
            <v>0</v>
          </cell>
          <cell r="H399">
            <v>0</v>
          </cell>
          <cell r="I399">
            <v>0</v>
          </cell>
          <cell r="J399">
            <v>0</v>
          </cell>
        </row>
        <row r="402">
          <cell r="E402">
            <v>0</v>
          </cell>
          <cell r="G402">
            <v>0</v>
          </cell>
          <cell r="H402">
            <v>0</v>
          </cell>
          <cell r="I402">
            <v>0</v>
          </cell>
          <cell r="J402">
            <v>73839</v>
          </cell>
        </row>
        <row r="405">
          <cell r="E405">
            <v>0</v>
          </cell>
          <cell r="G405">
            <v>0</v>
          </cell>
          <cell r="H405">
            <v>0</v>
          </cell>
          <cell r="I405">
            <v>0</v>
          </cell>
          <cell r="J405">
            <v>0</v>
          </cell>
        </row>
        <row r="409">
          <cell r="E409">
            <v>0</v>
          </cell>
          <cell r="G409">
            <v>0</v>
          </cell>
          <cell r="H409">
            <v>0</v>
          </cell>
          <cell r="I409">
            <v>0</v>
          </cell>
          <cell r="J409">
            <v>0</v>
          </cell>
        </row>
        <row r="412">
          <cell r="E412">
            <v>0</v>
          </cell>
          <cell r="G412">
            <v>0</v>
          </cell>
          <cell r="H412">
            <v>0</v>
          </cell>
          <cell r="I412">
            <v>0</v>
          </cell>
          <cell r="J412">
            <v>0</v>
          </cell>
        </row>
        <row r="415">
          <cell r="E415">
            <v>0</v>
          </cell>
          <cell r="G415">
            <v>0</v>
          </cell>
          <cell r="H415">
            <v>0</v>
          </cell>
          <cell r="I415">
            <v>0</v>
          </cell>
          <cell r="J415">
            <v>0</v>
          </cell>
        </row>
        <row r="429">
          <cell r="E429">
            <v>0</v>
          </cell>
          <cell r="G429">
            <v>0</v>
          </cell>
          <cell r="H429">
            <v>0</v>
          </cell>
          <cell r="I429">
            <v>0</v>
          </cell>
          <cell r="J429">
            <v>0</v>
          </cell>
        </row>
        <row r="464">
          <cell r="E464">
            <v>0</v>
          </cell>
          <cell r="G464">
            <v>0</v>
          </cell>
          <cell r="H464">
            <v>0</v>
          </cell>
          <cell r="I464">
            <v>0</v>
          </cell>
          <cell r="J464">
            <v>0</v>
          </cell>
        </row>
        <row r="474">
          <cell r="E474">
            <v>0</v>
          </cell>
          <cell r="G474">
            <v>0</v>
          </cell>
          <cell r="H474">
            <v>0</v>
          </cell>
          <cell r="I474">
            <v>0</v>
          </cell>
          <cell r="J474">
            <v>0</v>
          </cell>
        </row>
        <row r="500">
          <cell r="E500">
            <v>0</v>
          </cell>
          <cell r="G500">
            <v>0</v>
          </cell>
          <cell r="H500">
            <v>0</v>
          </cell>
          <cell r="I500">
            <v>0</v>
          </cell>
          <cell r="J500">
            <v>0</v>
          </cell>
        </row>
        <row r="506">
          <cell r="E506">
            <v>0</v>
          </cell>
          <cell r="G506">
            <v>0</v>
          </cell>
          <cell r="H506">
            <v>0</v>
          </cell>
          <cell r="I506">
            <v>0</v>
          </cell>
          <cell r="J506">
            <v>0</v>
          </cell>
        </row>
        <row r="515">
          <cell r="E515">
            <v>0</v>
          </cell>
          <cell r="G515">
            <v>0</v>
          </cell>
          <cell r="H515">
            <v>0</v>
          </cell>
          <cell r="I515">
            <v>0</v>
          </cell>
          <cell r="J515">
            <v>0</v>
          </cell>
        </row>
        <row r="519">
          <cell r="E519">
            <v>0</v>
          </cell>
          <cell r="G519">
            <v>0</v>
          </cell>
          <cell r="H519">
            <v>0</v>
          </cell>
          <cell r="I519">
            <v>0</v>
          </cell>
          <cell r="J519">
            <v>0</v>
          </cell>
        </row>
        <row r="524">
          <cell r="E524">
            <v>0</v>
          </cell>
          <cell r="G524">
            <v>0</v>
          </cell>
          <cell r="H524">
            <v>0</v>
          </cell>
          <cell r="I524">
            <v>0</v>
          </cell>
          <cell r="J524">
            <v>0</v>
          </cell>
        </row>
        <row r="527">
          <cell r="E527">
            <v>0</v>
          </cell>
          <cell r="G527">
            <v>0</v>
          </cell>
          <cell r="H527">
            <v>0</v>
          </cell>
          <cell r="I527">
            <v>0</v>
          </cell>
          <cell r="J527">
            <v>-64906</v>
          </cell>
        </row>
        <row r="534">
          <cell r="E534">
            <v>0</v>
          </cell>
          <cell r="G534">
            <v>0</v>
          </cell>
          <cell r="H534">
            <v>0</v>
          </cell>
          <cell r="I534">
            <v>0</v>
          </cell>
          <cell r="J534">
            <v>0</v>
          </cell>
        </row>
        <row r="539">
          <cell r="E539">
            <v>0</v>
          </cell>
          <cell r="G539">
            <v>0</v>
          </cell>
          <cell r="H539">
            <v>0</v>
          </cell>
          <cell r="I539">
            <v>0</v>
          </cell>
          <cell r="J539">
            <v>0</v>
          </cell>
        </row>
        <row r="547">
          <cell r="E547">
            <v>0</v>
          </cell>
          <cell r="G547">
            <v>0</v>
          </cell>
          <cell r="H547">
            <v>0</v>
          </cell>
          <cell r="I547">
            <v>0</v>
          </cell>
          <cell r="J547">
            <v>0</v>
          </cell>
        </row>
        <row r="570">
          <cell r="H570">
            <v>0</v>
          </cell>
          <cell r="I570">
            <v>0</v>
          </cell>
          <cell r="J570">
            <v>0</v>
          </cell>
        </row>
        <row r="571">
          <cell r="G571">
            <v>0</v>
          </cell>
          <cell r="I571">
            <v>0</v>
          </cell>
          <cell r="J571">
            <v>0</v>
          </cell>
        </row>
        <row r="572">
          <cell r="H572">
            <v>0</v>
          </cell>
          <cell r="I572">
            <v>0</v>
          </cell>
          <cell r="J572">
            <v>0</v>
          </cell>
        </row>
        <row r="573">
          <cell r="G573">
            <v>0</v>
          </cell>
          <cell r="I573">
            <v>0</v>
          </cell>
          <cell r="J573">
            <v>0</v>
          </cell>
        </row>
        <row r="574">
          <cell r="G574">
            <v>0</v>
          </cell>
          <cell r="H574">
            <v>0</v>
          </cell>
          <cell r="J574">
            <v>0</v>
          </cell>
        </row>
        <row r="575">
          <cell r="G575">
            <v>0</v>
          </cell>
          <cell r="H575">
            <v>0</v>
          </cell>
          <cell r="J575">
            <v>0</v>
          </cell>
        </row>
        <row r="576">
          <cell r="H576">
            <v>0</v>
          </cell>
          <cell r="I576">
            <v>0</v>
          </cell>
          <cell r="J576">
            <v>0</v>
          </cell>
        </row>
        <row r="577">
          <cell r="G577">
            <v>0</v>
          </cell>
          <cell r="I577">
            <v>0</v>
          </cell>
          <cell r="J577">
            <v>0</v>
          </cell>
        </row>
        <row r="578">
          <cell r="H578">
            <v>0</v>
          </cell>
          <cell r="I578">
            <v>0</v>
          </cell>
          <cell r="J578">
            <v>0</v>
          </cell>
        </row>
        <row r="579">
          <cell r="G579">
            <v>0</v>
          </cell>
          <cell r="I579">
            <v>0</v>
          </cell>
          <cell r="J579">
            <v>0</v>
          </cell>
        </row>
        <row r="580">
          <cell r="G580">
            <v>0</v>
          </cell>
          <cell r="H580">
            <v>0</v>
          </cell>
          <cell r="J580">
            <v>0</v>
          </cell>
        </row>
        <row r="581">
          <cell r="G581">
            <v>0</v>
          </cell>
          <cell r="H581">
            <v>0</v>
          </cell>
          <cell r="J581">
            <v>0</v>
          </cell>
        </row>
        <row r="582">
          <cell r="I582">
            <v>0</v>
          </cell>
        </row>
        <row r="583">
          <cell r="G583">
            <v>0</v>
          </cell>
          <cell r="J583">
            <v>0</v>
          </cell>
        </row>
        <row r="584">
          <cell r="G584">
            <v>0</v>
          </cell>
          <cell r="I584">
            <v>0</v>
          </cell>
          <cell r="J584">
            <v>0</v>
          </cell>
        </row>
        <row r="585">
          <cell r="G585">
            <v>0</v>
          </cell>
          <cell r="H585">
            <v>0</v>
          </cell>
          <cell r="J585">
            <v>0</v>
          </cell>
        </row>
        <row r="586">
          <cell r="G586">
            <v>0</v>
          </cell>
          <cell r="H586">
            <v>0</v>
          </cell>
          <cell r="J586">
            <v>0</v>
          </cell>
        </row>
        <row r="587">
          <cell r="G587">
            <v>0</v>
          </cell>
          <cell r="I587">
            <v>0</v>
          </cell>
          <cell r="J587">
            <v>0</v>
          </cell>
        </row>
        <row r="588">
          <cell r="G588">
            <v>0</v>
          </cell>
          <cell r="J588">
            <v>0</v>
          </cell>
        </row>
        <row r="590">
          <cell r="H590">
            <v>0</v>
          </cell>
          <cell r="I590">
            <v>0</v>
          </cell>
          <cell r="J590">
            <v>0</v>
          </cell>
        </row>
        <row r="591">
          <cell r="H591">
            <v>0</v>
          </cell>
          <cell r="I591">
            <v>0</v>
          </cell>
          <cell r="J591">
            <v>0</v>
          </cell>
        </row>
        <row r="592">
          <cell r="H592">
            <v>0</v>
          </cell>
          <cell r="I592">
            <v>0</v>
          </cell>
          <cell r="J592">
            <v>0</v>
          </cell>
        </row>
        <row r="593">
          <cell r="H593">
            <v>0</v>
          </cell>
          <cell r="I593">
            <v>0</v>
          </cell>
          <cell r="J593">
            <v>0</v>
          </cell>
        </row>
        <row r="594">
          <cell r="E594">
            <v>0</v>
          </cell>
          <cell r="G594">
            <v>0</v>
          </cell>
          <cell r="H594">
            <v>0</v>
          </cell>
          <cell r="I594">
            <v>0</v>
          </cell>
          <cell r="J594">
            <v>0</v>
          </cell>
        </row>
        <row r="597">
          <cell r="E597">
            <v>0</v>
          </cell>
          <cell r="J597">
            <v>0</v>
          </cell>
        </row>
        <row r="603">
          <cell r="G603" t="str">
            <v>Иванка Налджиян</v>
          </cell>
        </row>
        <row r="606">
          <cell r="D606" t="str">
            <v>Цветелина Гешева</v>
          </cell>
          <cell r="G606" t="str">
            <v>Боряна Иванова</v>
          </cell>
        </row>
        <row r="608">
          <cell r="B608">
            <v>45845</v>
          </cell>
          <cell r="E608" t="str">
            <v>032/654 331</v>
          </cell>
          <cell r="H608" t="str">
            <v>vani2223@abv.bg</v>
          </cell>
        </row>
      </sheetData>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sh-Flow-DATA"/>
      <sheetName val="OTCHET-agregirani pokazateli"/>
      <sheetName val="OTCHET F"/>
      <sheetName val="OTCHET"/>
      <sheetName val="INF"/>
      <sheetName val="list"/>
    </sheetNames>
    <sheetDataSet>
      <sheetData sheetId="0"/>
      <sheetData sheetId="1"/>
      <sheetData sheetId="2"/>
      <sheetData sheetId="3">
        <row r="9">
          <cell r="B9" t="str">
            <v>АГРАРЕН УНИВЕРСИТЕТ ПЛОВДИВ</v>
          </cell>
          <cell r="F9">
            <v>45838</v>
          </cell>
          <cell r="H9">
            <v>455464</v>
          </cell>
        </row>
        <row r="12">
          <cell r="B12" t="str">
            <v>Аграрен университет - Пловдив</v>
          </cell>
          <cell r="E12" t="str">
            <v>код по ЕБК:</v>
          </cell>
          <cell r="F12" t="str">
            <v>1722</v>
          </cell>
        </row>
        <row r="15">
          <cell r="E15">
            <v>42</v>
          </cell>
          <cell r="F15" t="str">
            <v>СЕС - РА</v>
          </cell>
        </row>
        <row r="22">
          <cell r="E22">
            <v>0</v>
          </cell>
          <cell r="G22">
            <v>0</v>
          </cell>
          <cell r="H22">
            <v>0</v>
          </cell>
          <cell r="I22">
            <v>0</v>
          </cell>
          <cell r="J22">
            <v>0</v>
          </cell>
        </row>
        <row r="28">
          <cell r="E28">
            <v>0</v>
          </cell>
          <cell r="G28">
            <v>0</v>
          </cell>
          <cell r="H28">
            <v>0</v>
          </cell>
          <cell r="I28">
            <v>0</v>
          </cell>
          <cell r="J28">
            <v>0</v>
          </cell>
        </row>
        <row r="33">
          <cell r="E33">
            <v>0</v>
          </cell>
          <cell r="G33">
            <v>0</v>
          </cell>
          <cell r="H33">
            <v>0</v>
          </cell>
          <cell r="I33">
            <v>0</v>
          </cell>
          <cell r="J33">
            <v>0</v>
          </cell>
        </row>
        <row r="39">
          <cell r="E39">
            <v>0</v>
          </cell>
          <cell r="G39">
            <v>0</v>
          </cell>
          <cell r="H39">
            <v>0</v>
          </cell>
          <cell r="I39">
            <v>0</v>
          </cell>
          <cell r="J39">
            <v>0</v>
          </cell>
        </row>
        <row r="47">
          <cell r="E47">
            <v>0</v>
          </cell>
          <cell r="G47">
            <v>0</v>
          </cell>
          <cell r="H47">
            <v>0</v>
          </cell>
          <cell r="I47">
            <v>0</v>
          </cell>
          <cell r="J47">
            <v>0</v>
          </cell>
        </row>
        <row r="52">
          <cell r="E52">
            <v>0</v>
          </cell>
          <cell r="G52">
            <v>0</v>
          </cell>
          <cell r="H52">
            <v>0</v>
          </cell>
          <cell r="I52">
            <v>0</v>
          </cell>
          <cell r="J52">
            <v>0</v>
          </cell>
        </row>
        <row r="58">
          <cell r="E58">
            <v>0</v>
          </cell>
          <cell r="G58">
            <v>0</v>
          </cell>
          <cell r="H58">
            <v>0</v>
          </cell>
          <cell r="I58">
            <v>0</v>
          </cell>
          <cell r="J58">
            <v>0</v>
          </cell>
        </row>
        <row r="61">
          <cell r="E61">
            <v>0</v>
          </cell>
          <cell r="G61">
            <v>0</v>
          </cell>
          <cell r="H61">
            <v>0</v>
          </cell>
          <cell r="I61">
            <v>0</v>
          </cell>
          <cell r="J61">
            <v>0</v>
          </cell>
        </row>
        <row r="65">
          <cell r="E65">
            <v>0</v>
          </cell>
          <cell r="G65">
            <v>0</v>
          </cell>
          <cell r="H65">
            <v>0</v>
          </cell>
          <cell r="I65">
            <v>0</v>
          </cell>
          <cell r="J65">
            <v>0</v>
          </cell>
        </row>
        <row r="74">
          <cell r="E74">
            <v>0</v>
          </cell>
          <cell r="G74">
            <v>0</v>
          </cell>
          <cell r="H74">
            <v>0</v>
          </cell>
          <cell r="I74">
            <v>0</v>
          </cell>
          <cell r="J74">
            <v>0</v>
          </cell>
        </row>
        <row r="90">
          <cell r="E90">
            <v>0</v>
          </cell>
          <cell r="G90">
            <v>0</v>
          </cell>
          <cell r="H90">
            <v>0</v>
          </cell>
          <cell r="I90">
            <v>0</v>
          </cell>
          <cell r="J90">
            <v>0</v>
          </cell>
        </row>
        <row r="94">
          <cell r="E94">
            <v>0</v>
          </cell>
          <cell r="G94">
            <v>0</v>
          </cell>
          <cell r="H94">
            <v>0</v>
          </cell>
          <cell r="I94">
            <v>0</v>
          </cell>
          <cell r="J94">
            <v>0</v>
          </cell>
        </row>
        <row r="106">
          <cell r="E106">
            <v>0</v>
          </cell>
          <cell r="G106">
            <v>0</v>
          </cell>
          <cell r="H106">
            <v>0</v>
          </cell>
          <cell r="I106">
            <v>0</v>
          </cell>
          <cell r="J106">
            <v>0</v>
          </cell>
        </row>
        <row r="110">
          <cell r="E110">
            <v>0</v>
          </cell>
          <cell r="G110">
            <v>0</v>
          </cell>
          <cell r="H110">
            <v>0</v>
          </cell>
          <cell r="I110">
            <v>0</v>
          </cell>
          <cell r="J110">
            <v>0</v>
          </cell>
        </row>
        <row r="119">
          <cell r="E119">
            <v>0</v>
          </cell>
          <cell r="G119">
            <v>0</v>
          </cell>
          <cell r="H119">
            <v>0</v>
          </cell>
          <cell r="I119">
            <v>0</v>
          </cell>
          <cell r="J119">
            <v>0</v>
          </cell>
        </row>
        <row r="123">
          <cell r="E123">
            <v>0</v>
          </cell>
          <cell r="G123">
            <v>0</v>
          </cell>
          <cell r="H123">
            <v>0</v>
          </cell>
          <cell r="I123">
            <v>0</v>
          </cell>
          <cell r="J123">
            <v>0</v>
          </cell>
        </row>
        <row r="137">
          <cell r="E137">
            <v>0</v>
          </cell>
          <cell r="G137">
            <v>0</v>
          </cell>
          <cell r="H137">
            <v>0</v>
          </cell>
          <cell r="I137">
            <v>0</v>
          </cell>
          <cell r="J137">
            <v>0</v>
          </cell>
        </row>
        <row r="140">
          <cell r="E140">
            <v>0</v>
          </cell>
          <cell r="G140">
            <v>0</v>
          </cell>
          <cell r="H140">
            <v>0</v>
          </cell>
          <cell r="I140">
            <v>0</v>
          </cell>
          <cell r="J140">
            <v>38036</v>
          </cell>
        </row>
        <row r="149">
          <cell r="E149">
            <v>0</v>
          </cell>
          <cell r="G149">
            <v>0</v>
          </cell>
          <cell r="H149">
            <v>0</v>
          </cell>
          <cell r="I149">
            <v>0</v>
          </cell>
          <cell r="J149">
            <v>0</v>
          </cell>
        </row>
        <row r="158">
          <cell r="E158">
            <v>0</v>
          </cell>
          <cell r="G158">
            <v>0</v>
          </cell>
          <cell r="H158">
            <v>0</v>
          </cell>
          <cell r="I158">
            <v>0</v>
          </cell>
          <cell r="J158">
            <v>0</v>
          </cell>
        </row>
        <row r="187">
          <cell r="E187">
            <v>0</v>
          </cell>
          <cell r="G187">
            <v>0</v>
          </cell>
          <cell r="H187">
            <v>0</v>
          </cell>
          <cell r="I187">
            <v>0</v>
          </cell>
          <cell r="J187">
            <v>0</v>
          </cell>
        </row>
        <row r="190">
          <cell r="E190">
            <v>0</v>
          </cell>
          <cell r="G190">
            <v>0</v>
          </cell>
          <cell r="H190">
            <v>0</v>
          </cell>
          <cell r="I190">
            <v>0</v>
          </cell>
          <cell r="J190">
            <v>0</v>
          </cell>
        </row>
        <row r="196">
          <cell r="E196">
            <v>0</v>
          </cell>
          <cell r="G196">
            <v>0</v>
          </cell>
          <cell r="H196">
            <v>0</v>
          </cell>
          <cell r="I196">
            <v>0</v>
          </cell>
          <cell r="J196">
            <v>0</v>
          </cell>
        </row>
        <row r="204">
          <cell r="E204">
            <v>0</v>
          </cell>
          <cell r="G204">
            <v>0</v>
          </cell>
          <cell r="H204">
            <v>0</v>
          </cell>
          <cell r="I204">
            <v>0</v>
          </cell>
          <cell r="J204">
            <v>0</v>
          </cell>
        </row>
        <row r="205">
          <cell r="E205">
            <v>0</v>
          </cell>
          <cell r="G205">
            <v>0</v>
          </cell>
          <cell r="H205">
            <v>0</v>
          </cell>
          <cell r="I205">
            <v>0</v>
          </cell>
          <cell r="J205">
            <v>76712</v>
          </cell>
        </row>
        <row r="223">
          <cell r="E223">
            <v>0</v>
          </cell>
          <cell r="G223">
            <v>0</v>
          </cell>
          <cell r="H223">
            <v>0</v>
          </cell>
          <cell r="I223">
            <v>0</v>
          </cell>
          <cell r="J223">
            <v>0</v>
          </cell>
        </row>
        <row r="227">
          <cell r="E227">
            <v>0</v>
          </cell>
          <cell r="G227">
            <v>0</v>
          </cell>
          <cell r="H227">
            <v>0</v>
          </cell>
          <cell r="I227">
            <v>0</v>
          </cell>
          <cell r="J227">
            <v>0</v>
          </cell>
        </row>
        <row r="233">
          <cell r="E233">
            <v>0</v>
          </cell>
          <cell r="G233">
            <v>0</v>
          </cell>
          <cell r="H233">
            <v>0</v>
          </cell>
          <cell r="I233">
            <v>0</v>
          </cell>
          <cell r="J233">
            <v>0</v>
          </cell>
        </row>
        <row r="236">
          <cell r="E236">
            <v>0</v>
          </cell>
          <cell r="G236">
            <v>0</v>
          </cell>
          <cell r="H236">
            <v>0</v>
          </cell>
          <cell r="I236">
            <v>0</v>
          </cell>
          <cell r="J236">
            <v>0</v>
          </cell>
        </row>
        <row r="237">
          <cell r="E237">
            <v>0</v>
          </cell>
          <cell r="G237">
            <v>0</v>
          </cell>
          <cell r="H237">
            <v>0</v>
          </cell>
          <cell r="I237">
            <v>0</v>
          </cell>
          <cell r="J237">
            <v>0</v>
          </cell>
        </row>
        <row r="238">
          <cell r="E238">
            <v>0</v>
          </cell>
          <cell r="G238">
            <v>0</v>
          </cell>
          <cell r="H238">
            <v>0</v>
          </cell>
          <cell r="I238">
            <v>0</v>
          </cell>
          <cell r="J238">
            <v>0</v>
          </cell>
        </row>
        <row r="239">
          <cell r="E239">
            <v>0</v>
          </cell>
          <cell r="G239">
            <v>0</v>
          </cell>
          <cell r="H239">
            <v>0</v>
          </cell>
          <cell r="I239">
            <v>0</v>
          </cell>
          <cell r="J239">
            <v>0</v>
          </cell>
        </row>
        <row r="243">
          <cell r="E243">
            <v>0</v>
          </cell>
          <cell r="G243">
            <v>0</v>
          </cell>
          <cell r="H243">
            <v>0</v>
          </cell>
          <cell r="I243">
            <v>0</v>
          </cell>
          <cell r="J243">
            <v>0</v>
          </cell>
        </row>
        <row r="246">
          <cell r="E246">
            <v>0</v>
          </cell>
          <cell r="G246">
            <v>0</v>
          </cell>
          <cell r="H246">
            <v>0</v>
          </cell>
          <cell r="I246">
            <v>0</v>
          </cell>
          <cell r="J246">
            <v>0</v>
          </cell>
        </row>
        <row r="247">
          <cell r="E247">
            <v>0</v>
          </cell>
          <cell r="G247">
            <v>0</v>
          </cell>
          <cell r="H247">
            <v>0</v>
          </cell>
          <cell r="I247">
            <v>0</v>
          </cell>
          <cell r="J247">
            <v>0</v>
          </cell>
        </row>
        <row r="251">
          <cell r="E251">
            <v>0</v>
          </cell>
          <cell r="G251">
            <v>0</v>
          </cell>
          <cell r="H251">
            <v>0</v>
          </cell>
          <cell r="I251">
            <v>0</v>
          </cell>
          <cell r="J251">
            <v>0</v>
          </cell>
        </row>
        <row r="252">
          <cell r="E252">
            <v>0</v>
          </cell>
          <cell r="G252">
            <v>0</v>
          </cell>
          <cell r="H252">
            <v>0</v>
          </cell>
          <cell r="I252">
            <v>0</v>
          </cell>
          <cell r="J252">
            <v>0</v>
          </cell>
        </row>
        <row r="258">
          <cell r="E258">
            <v>0</v>
          </cell>
          <cell r="G258">
            <v>0</v>
          </cell>
          <cell r="H258">
            <v>0</v>
          </cell>
          <cell r="I258">
            <v>0</v>
          </cell>
          <cell r="J258">
            <v>0</v>
          </cell>
        </row>
        <row r="259">
          <cell r="E259">
            <v>0</v>
          </cell>
          <cell r="G259">
            <v>0</v>
          </cell>
          <cell r="H259">
            <v>0</v>
          </cell>
          <cell r="I259">
            <v>0</v>
          </cell>
          <cell r="J259">
            <v>0</v>
          </cell>
        </row>
        <row r="260">
          <cell r="E260">
            <v>0</v>
          </cell>
          <cell r="G260">
            <v>0</v>
          </cell>
          <cell r="H260">
            <v>0</v>
          </cell>
          <cell r="I260">
            <v>0</v>
          </cell>
          <cell r="J260">
            <v>0</v>
          </cell>
        </row>
        <row r="261">
          <cell r="E261">
            <v>0</v>
          </cell>
          <cell r="G261">
            <v>0</v>
          </cell>
          <cell r="H261">
            <v>0</v>
          </cell>
          <cell r="I261">
            <v>0</v>
          </cell>
          <cell r="J261">
            <v>0</v>
          </cell>
        </row>
        <row r="268">
          <cell r="E268">
            <v>0</v>
          </cell>
          <cell r="G268">
            <v>0</v>
          </cell>
          <cell r="H268">
            <v>0</v>
          </cell>
          <cell r="I268">
            <v>0</v>
          </cell>
          <cell r="J268">
            <v>0</v>
          </cell>
        </row>
        <row r="272">
          <cell r="E272">
            <v>0</v>
          </cell>
          <cell r="G272">
            <v>0</v>
          </cell>
          <cell r="H272">
            <v>0</v>
          </cell>
          <cell r="I272">
            <v>0</v>
          </cell>
          <cell r="J272">
            <v>0</v>
          </cell>
        </row>
        <row r="273">
          <cell r="E273">
            <v>0</v>
          </cell>
          <cell r="G273">
            <v>0</v>
          </cell>
          <cell r="H273">
            <v>0</v>
          </cell>
          <cell r="I273">
            <v>0</v>
          </cell>
          <cell r="J273">
            <v>0</v>
          </cell>
        </row>
        <row r="274">
          <cell r="E274">
            <v>0</v>
          </cell>
          <cell r="G274">
            <v>0</v>
          </cell>
          <cell r="H274">
            <v>0</v>
          </cell>
          <cell r="I274">
            <v>0</v>
          </cell>
          <cell r="J274">
            <v>0</v>
          </cell>
        </row>
        <row r="275">
          <cell r="E275">
            <v>0</v>
          </cell>
          <cell r="G275">
            <v>0</v>
          </cell>
          <cell r="H275">
            <v>0</v>
          </cell>
          <cell r="I275">
            <v>0</v>
          </cell>
          <cell r="J275">
            <v>0</v>
          </cell>
        </row>
        <row r="278">
          <cell r="E278">
            <v>0</v>
          </cell>
          <cell r="G278">
            <v>0</v>
          </cell>
          <cell r="H278">
            <v>0</v>
          </cell>
          <cell r="I278">
            <v>0</v>
          </cell>
          <cell r="J278">
            <v>0</v>
          </cell>
        </row>
        <row r="279">
          <cell r="E279">
            <v>0</v>
          </cell>
          <cell r="G279">
            <v>0</v>
          </cell>
          <cell r="H279">
            <v>0</v>
          </cell>
          <cell r="I279">
            <v>0</v>
          </cell>
          <cell r="J279">
            <v>0</v>
          </cell>
        </row>
        <row r="287">
          <cell r="E287">
            <v>0</v>
          </cell>
          <cell r="G287">
            <v>0</v>
          </cell>
          <cell r="H287">
            <v>0</v>
          </cell>
          <cell r="I287">
            <v>0</v>
          </cell>
          <cell r="J287">
            <v>0</v>
          </cell>
        </row>
        <row r="290">
          <cell r="E290">
            <v>0</v>
          </cell>
          <cell r="G290">
            <v>0</v>
          </cell>
          <cell r="H290">
            <v>0</v>
          </cell>
          <cell r="I290">
            <v>0</v>
          </cell>
          <cell r="J290">
            <v>0</v>
          </cell>
        </row>
        <row r="291">
          <cell r="E291">
            <v>0</v>
          </cell>
          <cell r="G291">
            <v>0</v>
          </cell>
          <cell r="H291">
            <v>0</v>
          </cell>
          <cell r="I291">
            <v>0</v>
          </cell>
          <cell r="J291">
            <v>0</v>
          </cell>
        </row>
        <row r="296">
          <cell r="E296">
            <v>0</v>
          </cell>
          <cell r="G296">
            <v>0</v>
          </cell>
          <cell r="H296">
            <v>0</v>
          </cell>
          <cell r="I296">
            <v>0</v>
          </cell>
          <cell r="J296">
            <v>0</v>
          </cell>
        </row>
        <row r="297">
          <cell r="E297">
            <v>0</v>
          </cell>
          <cell r="G297">
            <v>0</v>
          </cell>
          <cell r="H297">
            <v>0</v>
          </cell>
          <cell r="I297">
            <v>0</v>
          </cell>
          <cell r="J297">
            <v>0</v>
          </cell>
        </row>
        <row r="299">
          <cell r="E299">
            <v>0</v>
          </cell>
          <cell r="G299">
            <v>0</v>
          </cell>
          <cell r="H299">
            <v>0</v>
          </cell>
          <cell r="I299">
            <v>0</v>
          </cell>
          <cell r="J299">
            <v>0</v>
          </cell>
        </row>
        <row r="300">
          <cell r="E300">
            <v>0</v>
          </cell>
          <cell r="G300">
            <v>0</v>
          </cell>
          <cell r="H300">
            <v>0</v>
          </cell>
          <cell r="I300">
            <v>0</v>
          </cell>
          <cell r="J300">
            <v>0</v>
          </cell>
        </row>
        <row r="364">
          <cell r="E364">
            <v>0</v>
          </cell>
          <cell r="G364">
            <v>0</v>
          </cell>
          <cell r="H364">
            <v>0</v>
          </cell>
          <cell r="I364">
            <v>0</v>
          </cell>
          <cell r="J364">
            <v>0</v>
          </cell>
        </row>
        <row r="378">
          <cell r="E378">
            <v>0</v>
          </cell>
          <cell r="G378">
            <v>0</v>
          </cell>
          <cell r="H378">
            <v>0</v>
          </cell>
          <cell r="I378">
            <v>0</v>
          </cell>
          <cell r="J378">
            <v>0</v>
          </cell>
        </row>
        <row r="386">
          <cell r="E386">
            <v>0</v>
          </cell>
          <cell r="G386">
            <v>0</v>
          </cell>
          <cell r="H386">
            <v>0</v>
          </cell>
          <cell r="I386">
            <v>0</v>
          </cell>
          <cell r="J386">
            <v>0</v>
          </cell>
        </row>
        <row r="391">
          <cell r="E391">
            <v>0</v>
          </cell>
          <cell r="G391">
            <v>0</v>
          </cell>
          <cell r="H391">
            <v>0</v>
          </cell>
          <cell r="I391">
            <v>0</v>
          </cell>
          <cell r="J391">
            <v>0</v>
          </cell>
        </row>
        <row r="394">
          <cell r="E394">
            <v>0</v>
          </cell>
          <cell r="G394">
            <v>0</v>
          </cell>
          <cell r="H394">
            <v>0</v>
          </cell>
          <cell r="I394">
            <v>0</v>
          </cell>
          <cell r="J394">
            <v>0</v>
          </cell>
        </row>
        <row r="399">
          <cell r="E399">
            <v>0</v>
          </cell>
          <cell r="G399">
            <v>0</v>
          </cell>
          <cell r="H399">
            <v>0</v>
          </cell>
          <cell r="I399">
            <v>0</v>
          </cell>
          <cell r="J399">
            <v>4745</v>
          </cell>
        </row>
        <row r="402">
          <cell r="E402">
            <v>0</v>
          </cell>
          <cell r="G402">
            <v>0</v>
          </cell>
          <cell r="H402">
            <v>0</v>
          </cell>
          <cell r="I402">
            <v>0</v>
          </cell>
          <cell r="J402">
            <v>12854</v>
          </cell>
        </row>
        <row r="405">
          <cell r="E405">
            <v>0</v>
          </cell>
          <cell r="G405">
            <v>0</v>
          </cell>
          <cell r="H405">
            <v>0</v>
          </cell>
          <cell r="I405">
            <v>0</v>
          </cell>
          <cell r="J405">
            <v>0</v>
          </cell>
        </row>
        <row r="409">
          <cell r="E409">
            <v>0</v>
          </cell>
          <cell r="G409">
            <v>0</v>
          </cell>
          <cell r="H409">
            <v>0</v>
          </cell>
          <cell r="I409">
            <v>0</v>
          </cell>
          <cell r="J409">
            <v>0</v>
          </cell>
        </row>
        <row r="412">
          <cell r="E412">
            <v>0</v>
          </cell>
          <cell r="G412">
            <v>0</v>
          </cell>
          <cell r="H412">
            <v>0</v>
          </cell>
          <cell r="I412">
            <v>0</v>
          </cell>
          <cell r="J412">
            <v>0</v>
          </cell>
        </row>
        <row r="415">
          <cell r="E415">
            <v>0</v>
          </cell>
          <cell r="G415">
            <v>0</v>
          </cell>
          <cell r="H415">
            <v>0</v>
          </cell>
          <cell r="I415">
            <v>0</v>
          </cell>
          <cell r="J415">
            <v>0</v>
          </cell>
        </row>
        <row r="429">
          <cell r="E429">
            <v>0</v>
          </cell>
          <cell r="G429">
            <v>0</v>
          </cell>
          <cell r="H429">
            <v>0</v>
          </cell>
          <cell r="I429">
            <v>0</v>
          </cell>
          <cell r="J429">
            <v>0</v>
          </cell>
        </row>
        <row r="464">
          <cell r="E464">
            <v>0</v>
          </cell>
          <cell r="G464">
            <v>0</v>
          </cell>
          <cell r="H464">
            <v>0</v>
          </cell>
          <cell r="I464">
            <v>0</v>
          </cell>
          <cell r="J464">
            <v>0</v>
          </cell>
        </row>
        <row r="474">
          <cell r="E474">
            <v>0</v>
          </cell>
          <cell r="G474">
            <v>0</v>
          </cell>
          <cell r="H474">
            <v>0</v>
          </cell>
          <cell r="I474">
            <v>0</v>
          </cell>
          <cell r="J474">
            <v>0</v>
          </cell>
        </row>
        <row r="500">
          <cell r="E500">
            <v>0</v>
          </cell>
          <cell r="G500">
            <v>0</v>
          </cell>
          <cell r="H500">
            <v>0</v>
          </cell>
          <cell r="I500">
            <v>0</v>
          </cell>
          <cell r="J500">
            <v>0</v>
          </cell>
        </row>
        <row r="506">
          <cell r="E506">
            <v>0</v>
          </cell>
          <cell r="G506">
            <v>0</v>
          </cell>
          <cell r="H506">
            <v>0</v>
          </cell>
          <cell r="I506">
            <v>0</v>
          </cell>
          <cell r="J506">
            <v>0</v>
          </cell>
        </row>
        <row r="515">
          <cell r="E515">
            <v>0</v>
          </cell>
          <cell r="G515">
            <v>0</v>
          </cell>
          <cell r="H515">
            <v>0</v>
          </cell>
          <cell r="I515">
            <v>0</v>
          </cell>
          <cell r="J515">
            <v>0</v>
          </cell>
        </row>
        <row r="519">
          <cell r="E519">
            <v>0</v>
          </cell>
          <cell r="G519">
            <v>0</v>
          </cell>
          <cell r="H519">
            <v>0</v>
          </cell>
          <cell r="I519">
            <v>0</v>
          </cell>
          <cell r="J519">
            <v>0</v>
          </cell>
        </row>
        <row r="524">
          <cell r="E524">
            <v>0</v>
          </cell>
          <cell r="G524">
            <v>0</v>
          </cell>
          <cell r="H524">
            <v>0</v>
          </cell>
          <cell r="I524">
            <v>0</v>
          </cell>
          <cell r="J524">
            <v>0</v>
          </cell>
        </row>
        <row r="527">
          <cell r="E527">
            <v>0</v>
          </cell>
          <cell r="G527">
            <v>0</v>
          </cell>
          <cell r="H527">
            <v>0</v>
          </cell>
          <cell r="I527">
            <v>0</v>
          </cell>
          <cell r="J527">
            <v>21077</v>
          </cell>
        </row>
        <row r="534">
          <cell r="E534">
            <v>0</v>
          </cell>
          <cell r="G534">
            <v>0</v>
          </cell>
          <cell r="H534">
            <v>0</v>
          </cell>
          <cell r="I534">
            <v>0</v>
          </cell>
          <cell r="J534">
            <v>0</v>
          </cell>
        </row>
        <row r="539">
          <cell r="E539">
            <v>0</v>
          </cell>
          <cell r="G539">
            <v>0</v>
          </cell>
          <cell r="H539">
            <v>0</v>
          </cell>
          <cell r="I539">
            <v>0</v>
          </cell>
          <cell r="J539">
            <v>0</v>
          </cell>
        </row>
        <row r="547">
          <cell r="E547">
            <v>0</v>
          </cell>
          <cell r="G547">
            <v>0</v>
          </cell>
          <cell r="H547">
            <v>0</v>
          </cell>
          <cell r="I547">
            <v>0</v>
          </cell>
          <cell r="J547">
            <v>0</v>
          </cell>
        </row>
        <row r="570">
          <cell r="H570">
            <v>0</v>
          </cell>
          <cell r="I570">
            <v>0</v>
          </cell>
          <cell r="J570">
            <v>0</v>
          </cell>
        </row>
        <row r="571">
          <cell r="G571">
            <v>0</v>
          </cell>
          <cell r="I571">
            <v>0</v>
          </cell>
          <cell r="J571">
            <v>0</v>
          </cell>
        </row>
        <row r="572">
          <cell r="H572">
            <v>0</v>
          </cell>
          <cell r="I572">
            <v>0</v>
          </cell>
          <cell r="J572">
            <v>0</v>
          </cell>
        </row>
        <row r="573">
          <cell r="G573">
            <v>0</v>
          </cell>
          <cell r="I573">
            <v>0</v>
          </cell>
          <cell r="J573">
            <v>0</v>
          </cell>
        </row>
        <row r="574">
          <cell r="G574">
            <v>0</v>
          </cell>
          <cell r="H574">
            <v>0</v>
          </cell>
          <cell r="J574">
            <v>0</v>
          </cell>
        </row>
        <row r="575">
          <cell r="G575">
            <v>0</v>
          </cell>
          <cell r="H575">
            <v>0</v>
          </cell>
          <cell r="J575">
            <v>0</v>
          </cell>
        </row>
        <row r="576">
          <cell r="H576">
            <v>0</v>
          </cell>
          <cell r="I576">
            <v>0</v>
          </cell>
          <cell r="J576">
            <v>0</v>
          </cell>
        </row>
        <row r="577">
          <cell r="G577">
            <v>0</v>
          </cell>
          <cell r="I577">
            <v>0</v>
          </cell>
          <cell r="J577">
            <v>0</v>
          </cell>
        </row>
        <row r="578">
          <cell r="H578">
            <v>0</v>
          </cell>
          <cell r="I578">
            <v>0</v>
          </cell>
          <cell r="J578">
            <v>0</v>
          </cell>
        </row>
        <row r="579">
          <cell r="G579">
            <v>0</v>
          </cell>
          <cell r="I579">
            <v>0</v>
          </cell>
          <cell r="J579">
            <v>0</v>
          </cell>
        </row>
        <row r="580">
          <cell r="G580">
            <v>0</v>
          </cell>
          <cell r="H580">
            <v>0</v>
          </cell>
          <cell r="J580">
            <v>0</v>
          </cell>
        </row>
        <row r="581">
          <cell r="G581">
            <v>0</v>
          </cell>
          <cell r="H581">
            <v>0</v>
          </cell>
          <cell r="J581">
            <v>0</v>
          </cell>
        </row>
        <row r="582">
          <cell r="I582">
            <v>0</v>
          </cell>
        </row>
        <row r="583">
          <cell r="G583">
            <v>0</v>
          </cell>
          <cell r="J583">
            <v>0</v>
          </cell>
        </row>
        <row r="584">
          <cell r="G584">
            <v>0</v>
          </cell>
          <cell r="I584">
            <v>0</v>
          </cell>
          <cell r="J584">
            <v>0</v>
          </cell>
        </row>
        <row r="585">
          <cell r="G585">
            <v>0</v>
          </cell>
          <cell r="H585">
            <v>0</v>
          </cell>
          <cell r="J585">
            <v>0</v>
          </cell>
        </row>
        <row r="586">
          <cell r="G586">
            <v>0</v>
          </cell>
          <cell r="H586">
            <v>0</v>
          </cell>
          <cell r="J586">
            <v>0</v>
          </cell>
        </row>
        <row r="587">
          <cell r="G587">
            <v>0</v>
          </cell>
          <cell r="I587">
            <v>0</v>
          </cell>
          <cell r="J587">
            <v>0</v>
          </cell>
        </row>
        <row r="588">
          <cell r="G588">
            <v>0</v>
          </cell>
          <cell r="J588">
            <v>0</v>
          </cell>
        </row>
        <row r="590">
          <cell r="H590">
            <v>0</v>
          </cell>
          <cell r="I590">
            <v>0</v>
          </cell>
          <cell r="J590">
            <v>0</v>
          </cell>
        </row>
        <row r="591">
          <cell r="H591">
            <v>0</v>
          </cell>
          <cell r="I591">
            <v>0</v>
          </cell>
          <cell r="J591">
            <v>0</v>
          </cell>
        </row>
        <row r="592">
          <cell r="H592">
            <v>0</v>
          </cell>
          <cell r="I592">
            <v>0</v>
          </cell>
          <cell r="J592">
            <v>0</v>
          </cell>
        </row>
        <row r="593">
          <cell r="H593">
            <v>0</v>
          </cell>
          <cell r="I593">
            <v>0</v>
          </cell>
          <cell r="J593">
            <v>0</v>
          </cell>
        </row>
        <row r="594">
          <cell r="E594">
            <v>0</v>
          </cell>
          <cell r="G594">
            <v>0</v>
          </cell>
          <cell r="H594">
            <v>0</v>
          </cell>
          <cell r="I594">
            <v>0</v>
          </cell>
          <cell r="J594">
            <v>0</v>
          </cell>
        </row>
        <row r="597">
          <cell r="E597">
            <v>0</v>
          </cell>
          <cell r="J597">
            <v>0</v>
          </cell>
        </row>
        <row r="603">
          <cell r="G603" t="str">
            <v>Иванка Налджиян</v>
          </cell>
        </row>
        <row r="606">
          <cell r="D606" t="str">
            <v>Цветелина Гешева</v>
          </cell>
          <cell r="G606" t="str">
            <v>Доц.д-р Боряна Иванова</v>
          </cell>
        </row>
        <row r="608">
          <cell r="B608">
            <v>45845</v>
          </cell>
          <cell r="E608" t="str">
            <v>032/654331</v>
          </cell>
          <cell r="H608" t="str">
            <v>vani2223@abv.bg</v>
          </cell>
        </row>
      </sheetData>
      <sheetData sheetId="4"/>
      <sheetData sheetId="5"/>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5.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256"/>
  <sheetViews>
    <sheetView tabSelected="1" topLeftCell="B6" zoomScale="80" zoomScaleNormal="80" workbookViewId="0">
      <selection activeCell="F33" sqref="F33"/>
    </sheetView>
  </sheetViews>
  <sheetFormatPr defaultRowHeight="12.75"/>
  <cols>
    <col min="1" max="1" width="3.85546875" style="312" hidden="1" customWidth="1"/>
    <col min="2" max="2" width="81.7109375" style="316" customWidth="1"/>
    <col min="3" max="3" width="3.28515625" style="316" hidden="1" customWidth="1"/>
    <col min="4" max="4" width="4.140625" style="316" hidden="1" customWidth="1"/>
    <col min="5" max="6" width="19.140625" style="303" customWidth="1"/>
    <col min="7" max="10" width="19" style="303" customWidth="1"/>
    <col min="11" max="13" width="23.140625" style="303" hidden="1" customWidth="1"/>
    <col min="14" max="14" width="5.7109375" style="316" customWidth="1"/>
    <col min="15" max="15" width="13.7109375" style="316" hidden="1" customWidth="1"/>
    <col min="16" max="16" width="5.7109375" style="316" customWidth="1"/>
    <col min="17" max="17" width="14.42578125" style="331" customWidth="1"/>
    <col min="18" max="18" width="13.42578125" style="331" customWidth="1"/>
    <col min="19" max="20" width="11.140625" style="331" customWidth="1"/>
    <col min="21" max="21" width="16.28515625" style="331" hidden="1" customWidth="1"/>
    <col min="22" max="22" width="15" style="331" hidden="1" customWidth="1"/>
    <col min="23" max="23" width="15" style="332" customWidth="1"/>
    <col min="24" max="24" width="15.7109375" style="331" hidden="1" customWidth="1"/>
    <col min="25" max="25" width="15.28515625" style="331" hidden="1" customWidth="1"/>
    <col min="26" max="255" width="9.140625" style="331"/>
    <col min="256" max="256" width="0" style="331" hidden="1" customWidth="1"/>
    <col min="257" max="257" width="81.7109375" style="331" customWidth="1"/>
    <col min="258" max="259" width="0" style="331" hidden="1" customWidth="1"/>
    <col min="260" max="261" width="19.140625" style="331" customWidth="1"/>
    <col min="262" max="265" width="19" style="331" customWidth="1"/>
    <col min="266" max="268" width="0" style="331" hidden="1" customWidth="1"/>
    <col min="269" max="269" width="5.7109375" style="331" customWidth="1"/>
    <col min="270" max="270" width="55.5703125" style="331" customWidth="1"/>
    <col min="271" max="271" width="0" style="331" hidden="1" customWidth="1"/>
    <col min="272" max="272" width="5.7109375" style="331" customWidth="1"/>
    <col min="273" max="273" width="14.42578125" style="331" customWidth="1"/>
    <col min="274" max="274" width="13.42578125" style="331" customWidth="1"/>
    <col min="275" max="276" width="11.140625" style="331" customWidth="1"/>
    <col min="277" max="278" width="0" style="331" hidden="1" customWidth="1"/>
    <col min="279" max="279" width="15" style="331" customWidth="1"/>
    <col min="280" max="281" width="0" style="331" hidden="1" customWidth="1"/>
    <col min="282" max="511" width="9.140625" style="331"/>
    <col min="512" max="512" width="0" style="331" hidden="1" customWidth="1"/>
    <col min="513" max="513" width="81.7109375" style="331" customWidth="1"/>
    <col min="514" max="515" width="0" style="331" hidden="1" customWidth="1"/>
    <col min="516" max="517" width="19.140625" style="331" customWidth="1"/>
    <col min="518" max="521" width="19" style="331" customWidth="1"/>
    <col min="522" max="524" width="0" style="331" hidden="1" customWidth="1"/>
    <col min="525" max="525" width="5.7109375" style="331" customWidth="1"/>
    <col min="526" max="526" width="55.5703125" style="331" customWidth="1"/>
    <col min="527" max="527" width="0" style="331" hidden="1" customWidth="1"/>
    <col min="528" max="528" width="5.7109375" style="331" customWidth="1"/>
    <col min="529" max="529" width="14.42578125" style="331" customWidth="1"/>
    <col min="530" max="530" width="13.42578125" style="331" customWidth="1"/>
    <col min="531" max="532" width="11.140625" style="331" customWidth="1"/>
    <col min="533" max="534" width="0" style="331" hidden="1" customWidth="1"/>
    <col min="535" max="535" width="15" style="331" customWidth="1"/>
    <col min="536" max="537" width="0" style="331" hidden="1" customWidth="1"/>
    <col min="538" max="767" width="9.140625" style="331"/>
    <col min="768" max="768" width="0" style="331" hidden="1" customWidth="1"/>
    <col min="769" max="769" width="81.7109375" style="331" customWidth="1"/>
    <col min="770" max="771" width="0" style="331" hidden="1" customWidth="1"/>
    <col min="772" max="773" width="19.140625" style="331" customWidth="1"/>
    <col min="774" max="777" width="19" style="331" customWidth="1"/>
    <col min="778" max="780" width="0" style="331" hidden="1" customWidth="1"/>
    <col min="781" max="781" width="5.7109375" style="331" customWidth="1"/>
    <col min="782" max="782" width="55.5703125" style="331" customWidth="1"/>
    <col min="783" max="783" width="0" style="331" hidden="1" customWidth="1"/>
    <col min="784" max="784" width="5.7109375" style="331" customWidth="1"/>
    <col min="785" max="785" width="14.42578125" style="331" customWidth="1"/>
    <col min="786" max="786" width="13.42578125" style="331" customWidth="1"/>
    <col min="787" max="788" width="11.140625" style="331" customWidth="1"/>
    <col min="789" max="790" width="0" style="331" hidden="1" customWidth="1"/>
    <col min="791" max="791" width="15" style="331" customWidth="1"/>
    <col min="792" max="793" width="0" style="331" hidden="1" customWidth="1"/>
    <col min="794" max="1023" width="9.140625" style="331"/>
    <col min="1024" max="1024" width="0" style="331" hidden="1" customWidth="1"/>
    <col min="1025" max="1025" width="81.7109375" style="331" customWidth="1"/>
    <col min="1026" max="1027" width="0" style="331" hidden="1" customWidth="1"/>
    <col min="1028" max="1029" width="19.140625" style="331" customWidth="1"/>
    <col min="1030" max="1033" width="19" style="331" customWidth="1"/>
    <col min="1034" max="1036" width="0" style="331" hidden="1" customWidth="1"/>
    <col min="1037" max="1037" width="5.7109375" style="331" customWidth="1"/>
    <col min="1038" max="1038" width="55.5703125" style="331" customWidth="1"/>
    <col min="1039" max="1039" width="0" style="331" hidden="1" customWidth="1"/>
    <col min="1040" max="1040" width="5.7109375" style="331" customWidth="1"/>
    <col min="1041" max="1041" width="14.42578125" style="331" customWidth="1"/>
    <col min="1042" max="1042" width="13.42578125" style="331" customWidth="1"/>
    <col min="1043" max="1044" width="11.140625" style="331" customWidth="1"/>
    <col min="1045" max="1046" width="0" style="331" hidden="1" customWidth="1"/>
    <col min="1047" max="1047" width="15" style="331" customWidth="1"/>
    <col min="1048" max="1049" width="0" style="331" hidden="1" customWidth="1"/>
    <col min="1050" max="1279" width="9.140625" style="331"/>
    <col min="1280" max="1280" width="0" style="331" hidden="1" customWidth="1"/>
    <col min="1281" max="1281" width="81.7109375" style="331" customWidth="1"/>
    <col min="1282" max="1283" width="0" style="331" hidden="1" customWidth="1"/>
    <col min="1284" max="1285" width="19.140625" style="331" customWidth="1"/>
    <col min="1286" max="1289" width="19" style="331" customWidth="1"/>
    <col min="1290" max="1292" width="0" style="331" hidden="1" customWidth="1"/>
    <col min="1293" max="1293" width="5.7109375" style="331" customWidth="1"/>
    <col min="1294" max="1294" width="55.5703125" style="331" customWidth="1"/>
    <col min="1295" max="1295" width="0" style="331" hidden="1" customWidth="1"/>
    <col min="1296" max="1296" width="5.7109375" style="331" customWidth="1"/>
    <col min="1297" max="1297" width="14.42578125" style="331" customWidth="1"/>
    <col min="1298" max="1298" width="13.42578125" style="331" customWidth="1"/>
    <col min="1299" max="1300" width="11.140625" style="331" customWidth="1"/>
    <col min="1301" max="1302" width="0" style="331" hidden="1" customWidth="1"/>
    <col min="1303" max="1303" width="15" style="331" customWidth="1"/>
    <col min="1304" max="1305" width="0" style="331" hidden="1" customWidth="1"/>
    <col min="1306" max="1535" width="9.140625" style="331"/>
    <col min="1536" max="1536" width="0" style="331" hidden="1" customWidth="1"/>
    <col min="1537" max="1537" width="81.7109375" style="331" customWidth="1"/>
    <col min="1538" max="1539" width="0" style="331" hidden="1" customWidth="1"/>
    <col min="1540" max="1541" width="19.140625" style="331" customWidth="1"/>
    <col min="1542" max="1545" width="19" style="331" customWidth="1"/>
    <col min="1546" max="1548" width="0" style="331" hidden="1" customWidth="1"/>
    <col min="1549" max="1549" width="5.7109375" style="331" customWidth="1"/>
    <col min="1550" max="1550" width="55.5703125" style="331" customWidth="1"/>
    <col min="1551" max="1551" width="0" style="331" hidden="1" customWidth="1"/>
    <col min="1552" max="1552" width="5.7109375" style="331" customWidth="1"/>
    <col min="1553" max="1553" width="14.42578125" style="331" customWidth="1"/>
    <col min="1554" max="1554" width="13.42578125" style="331" customWidth="1"/>
    <col min="1555" max="1556" width="11.140625" style="331" customWidth="1"/>
    <col min="1557" max="1558" width="0" style="331" hidden="1" customWidth="1"/>
    <col min="1559" max="1559" width="15" style="331" customWidth="1"/>
    <col min="1560" max="1561" width="0" style="331" hidden="1" customWidth="1"/>
    <col min="1562" max="1791" width="9.140625" style="331"/>
    <col min="1792" max="1792" width="0" style="331" hidden="1" customWidth="1"/>
    <col min="1793" max="1793" width="81.7109375" style="331" customWidth="1"/>
    <col min="1794" max="1795" width="0" style="331" hidden="1" customWidth="1"/>
    <col min="1796" max="1797" width="19.140625" style="331" customWidth="1"/>
    <col min="1798" max="1801" width="19" style="331" customWidth="1"/>
    <col min="1802" max="1804" width="0" style="331" hidden="1" customWidth="1"/>
    <col min="1805" max="1805" width="5.7109375" style="331" customWidth="1"/>
    <col min="1806" max="1806" width="55.5703125" style="331" customWidth="1"/>
    <col min="1807" max="1807" width="0" style="331" hidden="1" customWidth="1"/>
    <col min="1808" max="1808" width="5.7109375" style="331" customWidth="1"/>
    <col min="1809" max="1809" width="14.42578125" style="331" customWidth="1"/>
    <col min="1810" max="1810" width="13.42578125" style="331" customWidth="1"/>
    <col min="1811" max="1812" width="11.140625" style="331" customWidth="1"/>
    <col min="1813" max="1814" width="0" style="331" hidden="1" customWidth="1"/>
    <col min="1815" max="1815" width="15" style="331" customWidth="1"/>
    <col min="1816" max="1817" width="0" style="331" hidden="1" customWidth="1"/>
    <col min="1818" max="2047" width="9.140625" style="331"/>
    <col min="2048" max="2048" width="0" style="331" hidden="1" customWidth="1"/>
    <col min="2049" max="2049" width="81.7109375" style="331" customWidth="1"/>
    <col min="2050" max="2051" width="0" style="331" hidden="1" customWidth="1"/>
    <col min="2052" max="2053" width="19.140625" style="331" customWidth="1"/>
    <col min="2054" max="2057" width="19" style="331" customWidth="1"/>
    <col min="2058" max="2060" width="0" style="331" hidden="1" customWidth="1"/>
    <col min="2061" max="2061" width="5.7109375" style="331" customWidth="1"/>
    <col min="2062" max="2062" width="55.5703125" style="331" customWidth="1"/>
    <col min="2063" max="2063" width="0" style="331" hidden="1" customWidth="1"/>
    <col min="2064" max="2064" width="5.7109375" style="331" customWidth="1"/>
    <col min="2065" max="2065" width="14.42578125" style="331" customWidth="1"/>
    <col min="2066" max="2066" width="13.42578125" style="331" customWidth="1"/>
    <col min="2067" max="2068" width="11.140625" style="331" customWidth="1"/>
    <col min="2069" max="2070" width="0" style="331" hidden="1" customWidth="1"/>
    <col min="2071" max="2071" width="15" style="331" customWidth="1"/>
    <col min="2072" max="2073" width="0" style="331" hidden="1" customWidth="1"/>
    <col min="2074" max="2303" width="9.140625" style="331"/>
    <col min="2304" max="2304" width="0" style="331" hidden="1" customWidth="1"/>
    <col min="2305" max="2305" width="81.7109375" style="331" customWidth="1"/>
    <col min="2306" max="2307" width="0" style="331" hidden="1" customWidth="1"/>
    <col min="2308" max="2309" width="19.140625" style="331" customWidth="1"/>
    <col min="2310" max="2313" width="19" style="331" customWidth="1"/>
    <col min="2314" max="2316" width="0" style="331" hidden="1" customWidth="1"/>
    <col min="2317" max="2317" width="5.7109375" style="331" customWidth="1"/>
    <col min="2318" max="2318" width="55.5703125" style="331" customWidth="1"/>
    <col min="2319" max="2319" width="0" style="331" hidden="1" customWidth="1"/>
    <col min="2320" max="2320" width="5.7109375" style="331" customWidth="1"/>
    <col min="2321" max="2321" width="14.42578125" style="331" customWidth="1"/>
    <col min="2322" max="2322" width="13.42578125" style="331" customWidth="1"/>
    <col min="2323" max="2324" width="11.140625" style="331" customWidth="1"/>
    <col min="2325" max="2326" width="0" style="331" hidden="1" customWidth="1"/>
    <col min="2327" max="2327" width="15" style="331" customWidth="1"/>
    <col min="2328" max="2329" width="0" style="331" hidden="1" customWidth="1"/>
    <col min="2330" max="2559" width="9.140625" style="331"/>
    <col min="2560" max="2560" width="0" style="331" hidden="1" customWidth="1"/>
    <col min="2561" max="2561" width="81.7109375" style="331" customWidth="1"/>
    <col min="2562" max="2563" width="0" style="331" hidden="1" customWidth="1"/>
    <col min="2564" max="2565" width="19.140625" style="331" customWidth="1"/>
    <col min="2566" max="2569" width="19" style="331" customWidth="1"/>
    <col min="2570" max="2572" width="0" style="331" hidden="1" customWidth="1"/>
    <col min="2573" max="2573" width="5.7109375" style="331" customWidth="1"/>
    <col min="2574" max="2574" width="55.5703125" style="331" customWidth="1"/>
    <col min="2575" max="2575" width="0" style="331" hidden="1" customWidth="1"/>
    <col min="2576" max="2576" width="5.7109375" style="331" customWidth="1"/>
    <col min="2577" max="2577" width="14.42578125" style="331" customWidth="1"/>
    <col min="2578" max="2578" width="13.42578125" style="331" customWidth="1"/>
    <col min="2579" max="2580" width="11.140625" style="331" customWidth="1"/>
    <col min="2581" max="2582" width="0" style="331" hidden="1" customWidth="1"/>
    <col min="2583" max="2583" width="15" style="331" customWidth="1"/>
    <col min="2584" max="2585" width="0" style="331" hidden="1" customWidth="1"/>
    <col min="2586" max="2815" width="9.140625" style="331"/>
    <col min="2816" max="2816" width="0" style="331" hidden="1" customWidth="1"/>
    <col min="2817" max="2817" width="81.7109375" style="331" customWidth="1"/>
    <col min="2818" max="2819" width="0" style="331" hidden="1" customWidth="1"/>
    <col min="2820" max="2821" width="19.140625" style="331" customWidth="1"/>
    <col min="2822" max="2825" width="19" style="331" customWidth="1"/>
    <col min="2826" max="2828" width="0" style="331" hidden="1" customWidth="1"/>
    <col min="2829" max="2829" width="5.7109375" style="331" customWidth="1"/>
    <col min="2830" max="2830" width="55.5703125" style="331" customWidth="1"/>
    <col min="2831" max="2831" width="0" style="331" hidden="1" customWidth="1"/>
    <col min="2832" max="2832" width="5.7109375" style="331" customWidth="1"/>
    <col min="2833" max="2833" width="14.42578125" style="331" customWidth="1"/>
    <col min="2834" max="2834" width="13.42578125" style="331" customWidth="1"/>
    <col min="2835" max="2836" width="11.140625" style="331" customWidth="1"/>
    <col min="2837" max="2838" width="0" style="331" hidden="1" customWidth="1"/>
    <col min="2839" max="2839" width="15" style="331" customWidth="1"/>
    <col min="2840" max="2841" width="0" style="331" hidden="1" customWidth="1"/>
    <col min="2842" max="3071" width="9.140625" style="331"/>
    <col min="3072" max="3072" width="0" style="331" hidden="1" customWidth="1"/>
    <col min="3073" max="3073" width="81.7109375" style="331" customWidth="1"/>
    <col min="3074" max="3075" width="0" style="331" hidden="1" customWidth="1"/>
    <col min="3076" max="3077" width="19.140625" style="331" customWidth="1"/>
    <col min="3078" max="3081" width="19" style="331" customWidth="1"/>
    <col min="3082" max="3084" width="0" style="331" hidden="1" customWidth="1"/>
    <col min="3085" max="3085" width="5.7109375" style="331" customWidth="1"/>
    <col min="3086" max="3086" width="55.5703125" style="331" customWidth="1"/>
    <col min="3087" max="3087" width="0" style="331" hidden="1" customWidth="1"/>
    <col min="3088" max="3088" width="5.7109375" style="331" customWidth="1"/>
    <col min="3089" max="3089" width="14.42578125" style="331" customWidth="1"/>
    <col min="3090" max="3090" width="13.42578125" style="331" customWidth="1"/>
    <col min="3091" max="3092" width="11.140625" style="331" customWidth="1"/>
    <col min="3093" max="3094" width="0" style="331" hidden="1" customWidth="1"/>
    <col min="3095" max="3095" width="15" style="331" customWidth="1"/>
    <col min="3096" max="3097" width="0" style="331" hidden="1" customWidth="1"/>
    <col min="3098" max="3327" width="9.140625" style="331"/>
    <col min="3328" max="3328" width="0" style="331" hidden="1" customWidth="1"/>
    <col min="3329" max="3329" width="81.7109375" style="331" customWidth="1"/>
    <col min="3330" max="3331" width="0" style="331" hidden="1" customWidth="1"/>
    <col min="3332" max="3333" width="19.140625" style="331" customWidth="1"/>
    <col min="3334" max="3337" width="19" style="331" customWidth="1"/>
    <col min="3338" max="3340" width="0" style="331" hidden="1" customWidth="1"/>
    <col min="3341" max="3341" width="5.7109375" style="331" customWidth="1"/>
    <col min="3342" max="3342" width="55.5703125" style="331" customWidth="1"/>
    <col min="3343" max="3343" width="0" style="331" hidden="1" customWidth="1"/>
    <col min="3344" max="3344" width="5.7109375" style="331" customWidth="1"/>
    <col min="3345" max="3345" width="14.42578125" style="331" customWidth="1"/>
    <col min="3346" max="3346" width="13.42578125" style="331" customWidth="1"/>
    <col min="3347" max="3348" width="11.140625" style="331" customWidth="1"/>
    <col min="3349" max="3350" width="0" style="331" hidden="1" customWidth="1"/>
    <col min="3351" max="3351" width="15" style="331" customWidth="1"/>
    <col min="3352" max="3353" width="0" style="331" hidden="1" customWidth="1"/>
    <col min="3354" max="3583" width="9.140625" style="331"/>
    <col min="3584" max="3584" width="0" style="331" hidden="1" customWidth="1"/>
    <col min="3585" max="3585" width="81.7109375" style="331" customWidth="1"/>
    <col min="3586" max="3587" width="0" style="331" hidden="1" customWidth="1"/>
    <col min="3588" max="3589" width="19.140625" style="331" customWidth="1"/>
    <col min="3590" max="3593" width="19" style="331" customWidth="1"/>
    <col min="3594" max="3596" width="0" style="331" hidden="1" customWidth="1"/>
    <col min="3597" max="3597" width="5.7109375" style="331" customWidth="1"/>
    <col min="3598" max="3598" width="55.5703125" style="331" customWidth="1"/>
    <col min="3599" max="3599" width="0" style="331" hidden="1" customWidth="1"/>
    <col min="3600" max="3600" width="5.7109375" style="331" customWidth="1"/>
    <col min="3601" max="3601" width="14.42578125" style="331" customWidth="1"/>
    <col min="3602" max="3602" width="13.42578125" style="331" customWidth="1"/>
    <col min="3603" max="3604" width="11.140625" style="331" customWidth="1"/>
    <col min="3605" max="3606" width="0" style="331" hidden="1" customWidth="1"/>
    <col min="3607" max="3607" width="15" style="331" customWidth="1"/>
    <col min="3608" max="3609" width="0" style="331" hidden="1" customWidth="1"/>
    <col min="3610" max="3839" width="9.140625" style="331"/>
    <col min="3840" max="3840" width="0" style="331" hidden="1" customWidth="1"/>
    <col min="3841" max="3841" width="81.7109375" style="331" customWidth="1"/>
    <col min="3842" max="3843" width="0" style="331" hidden="1" customWidth="1"/>
    <col min="3844" max="3845" width="19.140625" style="331" customWidth="1"/>
    <col min="3846" max="3849" width="19" style="331" customWidth="1"/>
    <col min="3850" max="3852" width="0" style="331" hidden="1" customWidth="1"/>
    <col min="3853" max="3853" width="5.7109375" style="331" customWidth="1"/>
    <col min="3854" max="3854" width="55.5703125" style="331" customWidth="1"/>
    <col min="3855" max="3855" width="0" style="331" hidden="1" customWidth="1"/>
    <col min="3856" max="3856" width="5.7109375" style="331" customWidth="1"/>
    <col min="3857" max="3857" width="14.42578125" style="331" customWidth="1"/>
    <col min="3858" max="3858" width="13.42578125" style="331" customWidth="1"/>
    <col min="3859" max="3860" width="11.140625" style="331" customWidth="1"/>
    <col min="3861" max="3862" width="0" style="331" hidden="1" customWidth="1"/>
    <col min="3863" max="3863" width="15" style="331" customWidth="1"/>
    <col min="3864" max="3865" width="0" style="331" hidden="1" customWidth="1"/>
    <col min="3866" max="4095" width="9.140625" style="331"/>
    <col min="4096" max="4096" width="0" style="331" hidden="1" customWidth="1"/>
    <col min="4097" max="4097" width="81.7109375" style="331" customWidth="1"/>
    <col min="4098" max="4099" width="0" style="331" hidden="1" customWidth="1"/>
    <col min="4100" max="4101" width="19.140625" style="331" customWidth="1"/>
    <col min="4102" max="4105" width="19" style="331" customWidth="1"/>
    <col min="4106" max="4108" width="0" style="331" hidden="1" customWidth="1"/>
    <col min="4109" max="4109" width="5.7109375" style="331" customWidth="1"/>
    <col min="4110" max="4110" width="55.5703125" style="331" customWidth="1"/>
    <col min="4111" max="4111" width="0" style="331" hidden="1" customWidth="1"/>
    <col min="4112" max="4112" width="5.7109375" style="331" customWidth="1"/>
    <col min="4113" max="4113" width="14.42578125" style="331" customWidth="1"/>
    <col min="4114" max="4114" width="13.42578125" style="331" customWidth="1"/>
    <col min="4115" max="4116" width="11.140625" style="331" customWidth="1"/>
    <col min="4117" max="4118" width="0" style="331" hidden="1" customWidth="1"/>
    <col min="4119" max="4119" width="15" style="331" customWidth="1"/>
    <col min="4120" max="4121" width="0" style="331" hidden="1" customWidth="1"/>
    <col min="4122" max="4351" width="9.140625" style="331"/>
    <col min="4352" max="4352" width="0" style="331" hidden="1" customWidth="1"/>
    <col min="4353" max="4353" width="81.7109375" style="331" customWidth="1"/>
    <col min="4354" max="4355" width="0" style="331" hidden="1" customWidth="1"/>
    <col min="4356" max="4357" width="19.140625" style="331" customWidth="1"/>
    <col min="4358" max="4361" width="19" style="331" customWidth="1"/>
    <col min="4362" max="4364" width="0" style="331" hidden="1" customWidth="1"/>
    <col min="4365" max="4365" width="5.7109375" style="331" customWidth="1"/>
    <col min="4366" max="4366" width="55.5703125" style="331" customWidth="1"/>
    <col min="4367" max="4367" width="0" style="331" hidden="1" customWidth="1"/>
    <col min="4368" max="4368" width="5.7109375" style="331" customWidth="1"/>
    <col min="4369" max="4369" width="14.42578125" style="331" customWidth="1"/>
    <col min="4370" max="4370" width="13.42578125" style="331" customWidth="1"/>
    <col min="4371" max="4372" width="11.140625" style="331" customWidth="1"/>
    <col min="4373" max="4374" width="0" style="331" hidden="1" customWidth="1"/>
    <col min="4375" max="4375" width="15" style="331" customWidth="1"/>
    <col min="4376" max="4377" width="0" style="331" hidden="1" customWidth="1"/>
    <col min="4378" max="4607" width="9.140625" style="331"/>
    <col min="4608" max="4608" width="0" style="331" hidden="1" customWidth="1"/>
    <col min="4609" max="4609" width="81.7109375" style="331" customWidth="1"/>
    <col min="4610" max="4611" width="0" style="331" hidden="1" customWidth="1"/>
    <col min="4612" max="4613" width="19.140625" style="331" customWidth="1"/>
    <col min="4614" max="4617" width="19" style="331" customWidth="1"/>
    <col min="4618" max="4620" width="0" style="331" hidden="1" customWidth="1"/>
    <col min="4621" max="4621" width="5.7109375" style="331" customWidth="1"/>
    <col min="4622" max="4622" width="55.5703125" style="331" customWidth="1"/>
    <col min="4623" max="4623" width="0" style="331" hidden="1" customWidth="1"/>
    <col min="4624" max="4624" width="5.7109375" style="331" customWidth="1"/>
    <col min="4625" max="4625" width="14.42578125" style="331" customWidth="1"/>
    <col min="4626" max="4626" width="13.42578125" style="331" customWidth="1"/>
    <col min="4627" max="4628" width="11.140625" style="331" customWidth="1"/>
    <col min="4629" max="4630" width="0" style="331" hidden="1" customWidth="1"/>
    <col min="4631" max="4631" width="15" style="331" customWidth="1"/>
    <col min="4632" max="4633" width="0" style="331" hidden="1" customWidth="1"/>
    <col min="4634" max="4863" width="9.140625" style="331"/>
    <col min="4864" max="4864" width="0" style="331" hidden="1" customWidth="1"/>
    <col min="4865" max="4865" width="81.7109375" style="331" customWidth="1"/>
    <col min="4866" max="4867" width="0" style="331" hidden="1" customWidth="1"/>
    <col min="4868" max="4869" width="19.140625" style="331" customWidth="1"/>
    <col min="4870" max="4873" width="19" style="331" customWidth="1"/>
    <col min="4874" max="4876" width="0" style="331" hidden="1" customWidth="1"/>
    <col min="4877" max="4877" width="5.7109375" style="331" customWidth="1"/>
    <col min="4878" max="4878" width="55.5703125" style="331" customWidth="1"/>
    <col min="4879" max="4879" width="0" style="331" hidden="1" customWidth="1"/>
    <col min="4880" max="4880" width="5.7109375" style="331" customWidth="1"/>
    <col min="4881" max="4881" width="14.42578125" style="331" customWidth="1"/>
    <col min="4882" max="4882" width="13.42578125" style="331" customWidth="1"/>
    <col min="4883" max="4884" width="11.140625" style="331" customWidth="1"/>
    <col min="4885" max="4886" width="0" style="331" hidden="1" customWidth="1"/>
    <col min="4887" max="4887" width="15" style="331" customWidth="1"/>
    <col min="4888" max="4889" width="0" style="331" hidden="1" customWidth="1"/>
    <col min="4890" max="5119" width="9.140625" style="331"/>
    <col min="5120" max="5120" width="0" style="331" hidden="1" customWidth="1"/>
    <col min="5121" max="5121" width="81.7109375" style="331" customWidth="1"/>
    <col min="5122" max="5123" width="0" style="331" hidden="1" customWidth="1"/>
    <col min="5124" max="5125" width="19.140625" style="331" customWidth="1"/>
    <col min="5126" max="5129" width="19" style="331" customWidth="1"/>
    <col min="5130" max="5132" width="0" style="331" hidden="1" customWidth="1"/>
    <col min="5133" max="5133" width="5.7109375" style="331" customWidth="1"/>
    <col min="5134" max="5134" width="55.5703125" style="331" customWidth="1"/>
    <col min="5135" max="5135" width="0" style="331" hidden="1" customWidth="1"/>
    <col min="5136" max="5136" width="5.7109375" style="331" customWidth="1"/>
    <col min="5137" max="5137" width="14.42578125" style="331" customWidth="1"/>
    <col min="5138" max="5138" width="13.42578125" style="331" customWidth="1"/>
    <col min="5139" max="5140" width="11.140625" style="331" customWidth="1"/>
    <col min="5141" max="5142" width="0" style="331" hidden="1" customWidth="1"/>
    <col min="5143" max="5143" width="15" style="331" customWidth="1"/>
    <col min="5144" max="5145" width="0" style="331" hidden="1" customWidth="1"/>
    <col min="5146" max="5375" width="9.140625" style="331"/>
    <col min="5376" max="5376" width="0" style="331" hidden="1" customWidth="1"/>
    <col min="5377" max="5377" width="81.7109375" style="331" customWidth="1"/>
    <col min="5378" max="5379" width="0" style="331" hidden="1" customWidth="1"/>
    <col min="5380" max="5381" width="19.140625" style="331" customWidth="1"/>
    <col min="5382" max="5385" width="19" style="331" customWidth="1"/>
    <col min="5386" max="5388" width="0" style="331" hidden="1" customWidth="1"/>
    <col min="5389" max="5389" width="5.7109375" style="331" customWidth="1"/>
    <col min="5390" max="5390" width="55.5703125" style="331" customWidth="1"/>
    <col min="5391" max="5391" width="0" style="331" hidden="1" customWidth="1"/>
    <col min="5392" max="5392" width="5.7109375" style="331" customWidth="1"/>
    <col min="5393" max="5393" width="14.42578125" style="331" customWidth="1"/>
    <col min="5394" max="5394" width="13.42578125" style="331" customWidth="1"/>
    <col min="5395" max="5396" width="11.140625" style="331" customWidth="1"/>
    <col min="5397" max="5398" width="0" style="331" hidden="1" customWidth="1"/>
    <col min="5399" max="5399" width="15" style="331" customWidth="1"/>
    <col min="5400" max="5401" width="0" style="331" hidden="1" customWidth="1"/>
    <col min="5402" max="5631" width="9.140625" style="331"/>
    <col min="5632" max="5632" width="0" style="331" hidden="1" customWidth="1"/>
    <col min="5633" max="5633" width="81.7109375" style="331" customWidth="1"/>
    <col min="5634" max="5635" width="0" style="331" hidden="1" customWidth="1"/>
    <col min="5636" max="5637" width="19.140625" style="331" customWidth="1"/>
    <col min="5638" max="5641" width="19" style="331" customWidth="1"/>
    <col min="5642" max="5644" width="0" style="331" hidden="1" customWidth="1"/>
    <col min="5645" max="5645" width="5.7109375" style="331" customWidth="1"/>
    <col min="5646" max="5646" width="55.5703125" style="331" customWidth="1"/>
    <col min="5647" max="5647" width="0" style="331" hidden="1" customWidth="1"/>
    <col min="5648" max="5648" width="5.7109375" style="331" customWidth="1"/>
    <col min="5649" max="5649" width="14.42578125" style="331" customWidth="1"/>
    <col min="5650" max="5650" width="13.42578125" style="331" customWidth="1"/>
    <col min="5651" max="5652" width="11.140625" style="331" customWidth="1"/>
    <col min="5653" max="5654" width="0" style="331" hidden="1" customWidth="1"/>
    <col min="5655" max="5655" width="15" style="331" customWidth="1"/>
    <col min="5656" max="5657" width="0" style="331" hidden="1" customWidth="1"/>
    <col min="5658" max="5887" width="9.140625" style="331"/>
    <col min="5888" max="5888" width="0" style="331" hidden="1" customWidth="1"/>
    <col min="5889" max="5889" width="81.7109375" style="331" customWidth="1"/>
    <col min="5890" max="5891" width="0" style="331" hidden="1" customWidth="1"/>
    <col min="5892" max="5893" width="19.140625" style="331" customWidth="1"/>
    <col min="5894" max="5897" width="19" style="331" customWidth="1"/>
    <col min="5898" max="5900" width="0" style="331" hidden="1" customWidth="1"/>
    <col min="5901" max="5901" width="5.7109375" style="331" customWidth="1"/>
    <col min="5902" max="5902" width="55.5703125" style="331" customWidth="1"/>
    <col min="5903" max="5903" width="0" style="331" hidden="1" customWidth="1"/>
    <col min="5904" max="5904" width="5.7109375" style="331" customWidth="1"/>
    <col min="5905" max="5905" width="14.42578125" style="331" customWidth="1"/>
    <col min="5906" max="5906" width="13.42578125" style="331" customWidth="1"/>
    <col min="5907" max="5908" width="11.140625" style="331" customWidth="1"/>
    <col min="5909" max="5910" width="0" style="331" hidden="1" customWidth="1"/>
    <col min="5911" max="5911" width="15" style="331" customWidth="1"/>
    <col min="5912" max="5913" width="0" style="331" hidden="1" customWidth="1"/>
    <col min="5914" max="6143" width="9.140625" style="331"/>
    <col min="6144" max="6144" width="0" style="331" hidden="1" customWidth="1"/>
    <col min="6145" max="6145" width="81.7109375" style="331" customWidth="1"/>
    <col min="6146" max="6147" width="0" style="331" hidden="1" customWidth="1"/>
    <col min="6148" max="6149" width="19.140625" style="331" customWidth="1"/>
    <col min="6150" max="6153" width="19" style="331" customWidth="1"/>
    <col min="6154" max="6156" width="0" style="331" hidden="1" customWidth="1"/>
    <col min="6157" max="6157" width="5.7109375" style="331" customWidth="1"/>
    <col min="6158" max="6158" width="55.5703125" style="331" customWidth="1"/>
    <col min="6159" max="6159" width="0" style="331" hidden="1" customWidth="1"/>
    <col min="6160" max="6160" width="5.7109375" style="331" customWidth="1"/>
    <col min="6161" max="6161" width="14.42578125" style="331" customWidth="1"/>
    <col min="6162" max="6162" width="13.42578125" style="331" customWidth="1"/>
    <col min="6163" max="6164" width="11.140625" style="331" customWidth="1"/>
    <col min="6165" max="6166" width="0" style="331" hidden="1" customWidth="1"/>
    <col min="6167" max="6167" width="15" style="331" customWidth="1"/>
    <col min="6168" max="6169" width="0" style="331" hidden="1" customWidth="1"/>
    <col min="6170" max="6399" width="9.140625" style="331"/>
    <col min="6400" max="6400" width="0" style="331" hidden="1" customWidth="1"/>
    <col min="6401" max="6401" width="81.7109375" style="331" customWidth="1"/>
    <col min="6402" max="6403" width="0" style="331" hidden="1" customWidth="1"/>
    <col min="6404" max="6405" width="19.140625" style="331" customWidth="1"/>
    <col min="6406" max="6409" width="19" style="331" customWidth="1"/>
    <col min="6410" max="6412" width="0" style="331" hidden="1" customWidth="1"/>
    <col min="6413" max="6413" width="5.7109375" style="331" customWidth="1"/>
    <col min="6414" max="6414" width="55.5703125" style="331" customWidth="1"/>
    <col min="6415" max="6415" width="0" style="331" hidden="1" customWidth="1"/>
    <col min="6416" max="6416" width="5.7109375" style="331" customWidth="1"/>
    <col min="6417" max="6417" width="14.42578125" style="331" customWidth="1"/>
    <col min="6418" max="6418" width="13.42578125" style="331" customWidth="1"/>
    <col min="6419" max="6420" width="11.140625" style="331" customWidth="1"/>
    <col min="6421" max="6422" width="0" style="331" hidden="1" customWidth="1"/>
    <col min="6423" max="6423" width="15" style="331" customWidth="1"/>
    <col min="6424" max="6425" width="0" style="331" hidden="1" customWidth="1"/>
    <col min="6426" max="6655" width="9.140625" style="331"/>
    <col min="6656" max="6656" width="0" style="331" hidden="1" customWidth="1"/>
    <col min="6657" max="6657" width="81.7109375" style="331" customWidth="1"/>
    <col min="6658" max="6659" width="0" style="331" hidden="1" customWidth="1"/>
    <col min="6660" max="6661" width="19.140625" style="331" customWidth="1"/>
    <col min="6662" max="6665" width="19" style="331" customWidth="1"/>
    <col min="6666" max="6668" width="0" style="331" hidden="1" customWidth="1"/>
    <col min="6669" max="6669" width="5.7109375" style="331" customWidth="1"/>
    <col min="6670" max="6670" width="55.5703125" style="331" customWidth="1"/>
    <col min="6671" max="6671" width="0" style="331" hidden="1" customWidth="1"/>
    <col min="6672" max="6672" width="5.7109375" style="331" customWidth="1"/>
    <col min="6673" max="6673" width="14.42578125" style="331" customWidth="1"/>
    <col min="6674" max="6674" width="13.42578125" style="331" customWidth="1"/>
    <col min="6675" max="6676" width="11.140625" style="331" customWidth="1"/>
    <col min="6677" max="6678" width="0" style="331" hidden="1" customWidth="1"/>
    <col min="6679" max="6679" width="15" style="331" customWidth="1"/>
    <col min="6680" max="6681" width="0" style="331" hidden="1" customWidth="1"/>
    <col min="6682" max="6911" width="9.140625" style="331"/>
    <col min="6912" max="6912" width="0" style="331" hidden="1" customWidth="1"/>
    <col min="6913" max="6913" width="81.7109375" style="331" customWidth="1"/>
    <col min="6914" max="6915" width="0" style="331" hidden="1" customWidth="1"/>
    <col min="6916" max="6917" width="19.140625" style="331" customWidth="1"/>
    <col min="6918" max="6921" width="19" style="331" customWidth="1"/>
    <col min="6922" max="6924" width="0" style="331" hidden="1" customWidth="1"/>
    <col min="6925" max="6925" width="5.7109375" style="331" customWidth="1"/>
    <col min="6926" max="6926" width="55.5703125" style="331" customWidth="1"/>
    <col min="6927" max="6927" width="0" style="331" hidden="1" customWidth="1"/>
    <col min="6928" max="6928" width="5.7109375" style="331" customWidth="1"/>
    <col min="6929" max="6929" width="14.42578125" style="331" customWidth="1"/>
    <col min="6930" max="6930" width="13.42578125" style="331" customWidth="1"/>
    <col min="6931" max="6932" width="11.140625" style="331" customWidth="1"/>
    <col min="6933" max="6934" width="0" style="331" hidden="1" customWidth="1"/>
    <col min="6935" max="6935" width="15" style="331" customWidth="1"/>
    <col min="6936" max="6937" width="0" style="331" hidden="1" customWidth="1"/>
    <col min="6938" max="7167" width="9.140625" style="331"/>
    <col min="7168" max="7168" width="0" style="331" hidden="1" customWidth="1"/>
    <col min="7169" max="7169" width="81.7109375" style="331" customWidth="1"/>
    <col min="7170" max="7171" width="0" style="331" hidden="1" customWidth="1"/>
    <col min="7172" max="7173" width="19.140625" style="331" customWidth="1"/>
    <col min="7174" max="7177" width="19" style="331" customWidth="1"/>
    <col min="7178" max="7180" width="0" style="331" hidden="1" customWidth="1"/>
    <col min="7181" max="7181" width="5.7109375" style="331" customWidth="1"/>
    <col min="7182" max="7182" width="55.5703125" style="331" customWidth="1"/>
    <col min="7183" max="7183" width="0" style="331" hidden="1" customWidth="1"/>
    <col min="7184" max="7184" width="5.7109375" style="331" customWidth="1"/>
    <col min="7185" max="7185" width="14.42578125" style="331" customWidth="1"/>
    <col min="7186" max="7186" width="13.42578125" style="331" customWidth="1"/>
    <col min="7187" max="7188" width="11.140625" style="331" customWidth="1"/>
    <col min="7189" max="7190" width="0" style="331" hidden="1" customWidth="1"/>
    <col min="7191" max="7191" width="15" style="331" customWidth="1"/>
    <col min="7192" max="7193" width="0" style="331" hidden="1" customWidth="1"/>
    <col min="7194" max="7423" width="9.140625" style="331"/>
    <col min="7424" max="7424" width="0" style="331" hidden="1" customWidth="1"/>
    <col min="7425" max="7425" width="81.7109375" style="331" customWidth="1"/>
    <col min="7426" max="7427" width="0" style="331" hidden="1" customWidth="1"/>
    <col min="7428" max="7429" width="19.140625" style="331" customWidth="1"/>
    <col min="7430" max="7433" width="19" style="331" customWidth="1"/>
    <col min="7434" max="7436" width="0" style="331" hidden="1" customWidth="1"/>
    <col min="7437" max="7437" width="5.7109375" style="331" customWidth="1"/>
    <col min="7438" max="7438" width="55.5703125" style="331" customWidth="1"/>
    <col min="7439" max="7439" width="0" style="331" hidden="1" customWidth="1"/>
    <col min="7440" max="7440" width="5.7109375" style="331" customWidth="1"/>
    <col min="7441" max="7441" width="14.42578125" style="331" customWidth="1"/>
    <col min="7442" max="7442" width="13.42578125" style="331" customWidth="1"/>
    <col min="7443" max="7444" width="11.140625" style="331" customWidth="1"/>
    <col min="7445" max="7446" width="0" style="331" hidden="1" customWidth="1"/>
    <col min="7447" max="7447" width="15" style="331" customWidth="1"/>
    <col min="7448" max="7449" width="0" style="331" hidden="1" customWidth="1"/>
    <col min="7450" max="7679" width="9.140625" style="331"/>
    <col min="7680" max="7680" width="0" style="331" hidden="1" customWidth="1"/>
    <col min="7681" max="7681" width="81.7109375" style="331" customWidth="1"/>
    <col min="7682" max="7683" width="0" style="331" hidden="1" customWidth="1"/>
    <col min="7684" max="7685" width="19.140625" style="331" customWidth="1"/>
    <col min="7686" max="7689" width="19" style="331" customWidth="1"/>
    <col min="7690" max="7692" width="0" style="331" hidden="1" customWidth="1"/>
    <col min="7693" max="7693" width="5.7109375" style="331" customWidth="1"/>
    <col min="7694" max="7694" width="55.5703125" style="331" customWidth="1"/>
    <col min="7695" max="7695" width="0" style="331" hidden="1" customWidth="1"/>
    <col min="7696" max="7696" width="5.7109375" style="331" customWidth="1"/>
    <col min="7697" max="7697" width="14.42578125" style="331" customWidth="1"/>
    <col min="7698" max="7698" width="13.42578125" style="331" customWidth="1"/>
    <col min="7699" max="7700" width="11.140625" style="331" customWidth="1"/>
    <col min="7701" max="7702" width="0" style="331" hidden="1" customWidth="1"/>
    <col min="7703" max="7703" width="15" style="331" customWidth="1"/>
    <col min="7704" max="7705" width="0" style="331" hidden="1" customWidth="1"/>
    <col min="7706" max="7935" width="9.140625" style="331"/>
    <col min="7936" max="7936" width="0" style="331" hidden="1" customWidth="1"/>
    <col min="7937" max="7937" width="81.7109375" style="331" customWidth="1"/>
    <col min="7938" max="7939" width="0" style="331" hidden="1" customWidth="1"/>
    <col min="7940" max="7941" width="19.140625" style="331" customWidth="1"/>
    <col min="7942" max="7945" width="19" style="331" customWidth="1"/>
    <col min="7946" max="7948" width="0" style="331" hidden="1" customWidth="1"/>
    <col min="7949" max="7949" width="5.7109375" style="331" customWidth="1"/>
    <col min="7950" max="7950" width="55.5703125" style="331" customWidth="1"/>
    <col min="7951" max="7951" width="0" style="331" hidden="1" customWidth="1"/>
    <col min="7952" max="7952" width="5.7109375" style="331" customWidth="1"/>
    <col min="7953" max="7953" width="14.42578125" style="331" customWidth="1"/>
    <col min="7954" max="7954" width="13.42578125" style="331" customWidth="1"/>
    <col min="7955" max="7956" width="11.140625" style="331" customWidth="1"/>
    <col min="7957" max="7958" width="0" style="331" hidden="1" customWidth="1"/>
    <col min="7959" max="7959" width="15" style="331" customWidth="1"/>
    <col min="7960" max="7961" width="0" style="331" hidden="1" customWidth="1"/>
    <col min="7962" max="8191" width="9.140625" style="331"/>
    <col min="8192" max="8192" width="0" style="331" hidden="1" customWidth="1"/>
    <col min="8193" max="8193" width="81.7109375" style="331" customWidth="1"/>
    <col min="8194" max="8195" width="0" style="331" hidden="1" customWidth="1"/>
    <col min="8196" max="8197" width="19.140625" style="331" customWidth="1"/>
    <col min="8198" max="8201" width="19" style="331" customWidth="1"/>
    <col min="8202" max="8204" width="0" style="331" hidden="1" customWidth="1"/>
    <col min="8205" max="8205" width="5.7109375" style="331" customWidth="1"/>
    <col min="8206" max="8206" width="55.5703125" style="331" customWidth="1"/>
    <col min="8207" max="8207" width="0" style="331" hidden="1" customWidth="1"/>
    <col min="8208" max="8208" width="5.7109375" style="331" customWidth="1"/>
    <col min="8209" max="8209" width="14.42578125" style="331" customWidth="1"/>
    <col min="8210" max="8210" width="13.42578125" style="331" customWidth="1"/>
    <col min="8211" max="8212" width="11.140625" style="331" customWidth="1"/>
    <col min="8213" max="8214" width="0" style="331" hidden="1" customWidth="1"/>
    <col min="8215" max="8215" width="15" style="331" customWidth="1"/>
    <col min="8216" max="8217" width="0" style="331" hidden="1" customWidth="1"/>
    <col min="8218" max="8447" width="9.140625" style="331"/>
    <col min="8448" max="8448" width="0" style="331" hidden="1" customWidth="1"/>
    <col min="8449" max="8449" width="81.7109375" style="331" customWidth="1"/>
    <col min="8450" max="8451" width="0" style="331" hidden="1" customWidth="1"/>
    <col min="8452" max="8453" width="19.140625" style="331" customWidth="1"/>
    <col min="8454" max="8457" width="19" style="331" customWidth="1"/>
    <col min="8458" max="8460" width="0" style="331" hidden="1" customWidth="1"/>
    <col min="8461" max="8461" width="5.7109375" style="331" customWidth="1"/>
    <col min="8462" max="8462" width="55.5703125" style="331" customWidth="1"/>
    <col min="8463" max="8463" width="0" style="331" hidden="1" customWidth="1"/>
    <col min="8464" max="8464" width="5.7109375" style="331" customWidth="1"/>
    <col min="8465" max="8465" width="14.42578125" style="331" customWidth="1"/>
    <col min="8466" max="8466" width="13.42578125" style="331" customWidth="1"/>
    <col min="8467" max="8468" width="11.140625" style="331" customWidth="1"/>
    <col min="8469" max="8470" width="0" style="331" hidden="1" customWidth="1"/>
    <col min="8471" max="8471" width="15" style="331" customWidth="1"/>
    <col min="8472" max="8473" width="0" style="331" hidden="1" customWidth="1"/>
    <col min="8474" max="8703" width="9.140625" style="331"/>
    <col min="8704" max="8704" width="0" style="331" hidden="1" customWidth="1"/>
    <col min="8705" max="8705" width="81.7109375" style="331" customWidth="1"/>
    <col min="8706" max="8707" width="0" style="331" hidden="1" customWidth="1"/>
    <col min="8708" max="8709" width="19.140625" style="331" customWidth="1"/>
    <col min="8710" max="8713" width="19" style="331" customWidth="1"/>
    <col min="8714" max="8716" width="0" style="331" hidden="1" customWidth="1"/>
    <col min="8717" max="8717" width="5.7109375" style="331" customWidth="1"/>
    <col min="8718" max="8718" width="55.5703125" style="331" customWidth="1"/>
    <col min="8719" max="8719" width="0" style="331" hidden="1" customWidth="1"/>
    <col min="8720" max="8720" width="5.7109375" style="331" customWidth="1"/>
    <col min="8721" max="8721" width="14.42578125" style="331" customWidth="1"/>
    <col min="8722" max="8722" width="13.42578125" style="331" customWidth="1"/>
    <col min="8723" max="8724" width="11.140625" style="331" customWidth="1"/>
    <col min="8725" max="8726" width="0" style="331" hidden="1" customWidth="1"/>
    <col min="8727" max="8727" width="15" style="331" customWidth="1"/>
    <col min="8728" max="8729" width="0" style="331" hidden="1" customWidth="1"/>
    <col min="8730" max="8959" width="9.140625" style="331"/>
    <col min="8960" max="8960" width="0" style="331" hidden="1" customWidth="1"/>
    <col min="8961" max="8961" width="81.7109375" style="331" customWidth="1"/>
    <col min="8962" max="8963" width="0" style="331" hidden="1" customWidth="1"/>
    <col min="8964" max="8965" width="19.140625" style="331" customWidth="1"/>
    <col min="8966" max="8969" width="19" style="331" customWidth="1"/>
    <col min="8970" max="8972" width="0" style="331" hidden="1" customWidth="1"/>
    <col min="8973" max="8973" width="5.7109375" style="331" customWidth="1"/>
    <col min="8974" max="8974" width="55.5703125" style="331" customWidth="1"/>
    <col min="8975" max="8975" width="0" style="331" hidden="1" customWidth="1"/>
    <col min="8976" max="8976" width="5.7109375" style="331" customWidth="1"/>
    <col min="8977" max="8977" width="14.42578125" style="331" customWidth="1"/>
    <col min="8978" max="8978" width="13.42578125" style="331" customWidth="1"/>
    <col min="8979" max="8980" width="11.140625" style="331" customWidth="1"/>
    <col min="8981" max="8982" width="0" style="331" hidden="1" customWidth="1"/>
    <col min="8983" max="8983" width="15" style="331" customWidth="1"/>
    <col min="8984" max="8985" width="0" style="331" hidden="1" customWidth="1"/>
    <col min="8986" max="9215" width="9.140625" style="331"/>
    <col min="9216" max="9216" width="0" style="331" hidden="1" customWidth="1"/>
    <col min="9217" max="9217" width="81.7109375" style="331" customWidth="1"/>
    <col min="9218" max="9219" width="0" style="331" hidden="1" customWidth="1"/>
    <col min="9220" max="9221" width="19.140625" style="331" customWidth="1"/>
    <col min="9222" max="9225" width="19" style="331" customWidth="1"/>
    <col min="9226" max="9228" width="0" style="331" hidden="1" customWidth="1"/>
    <col min="9229" max="9229" width="5.7109375" style="331" customWidth="1"/>
    <col min="9230" max="9230" width="55.5703125" style="331" customWidth="1"/>
    <col min="9231" max="9231" width="0" style="331" hidden="1" customWidth="1"/>
    <col min="9232" max="9232" width="5.7109375" style="331" customWidth="1"/>
    <col min="9233" max="9233" width="14.42578125" style="331" customWidth="1"/>
    <col min="9234" max="9234" width="13.42578125" style="331" customWidth="1"/>
    <col min="9235" max="9236" width="11.140625" style="331" customWidth="1"/>
    <col min="9237" max="9238" width="0" style="331" hidden="1" customWidth="1"/>
    <col min="9239" max="9239" width="15" style="331" customWidth="1"/>
    <col min="9240" max="9241" width="0" style="331" hidden="1" customWidth="1"/>
    <col min="9242" max="9471" width="9.140625" style="331"/>
    <col min="9472" max="9472" width="0" style="331" hidden="1" customWidth="1"/>
    <col min="9473" max="9473" width="81.7109375" style="331" customWidth="1"/>
    <col min="9474" max="9475" width="0" style="331" hidden="1" customWidth="1"/>
    <col min="9476" max="9477" width="19.140625" style="331" customWidth="1"/>
    <col min="9478" max="9481" width="19" style="331" customWidth="1"/>
    <col min="9482" max="9484" width="0" style="331" hidden="1" customWidth="1"/>
    <col min="9485" max="9485" width="5.7109375" style="331" customWidth="1"/>
    <col min="9486" max="9486" width="55.5703125" style="331" customWidth="1"/>
    <col min="9487" max="9487" width="0" style="331" hidden="1" customWidth="1"/>
    <col min="9488" max="9488" width="5.7109375" style="331" customWidth="1"/>
    <col min="9489" max="9489" width="14.42578125" style="331" customWidth="1"/>
    <col min="9490" max="9490" width="13.42578125" style="331" customWidth="1"/>
    <col min="9491" max="9492" width="11.140625" style="331" customWidth="1"/>
    <col min="9493" max="9494" width="0" style="331" hidden="1" customWidth="1"/>
    <col min="9495" max="9495" width="15" style="331" customWidth="1"/>
    <col min="9496" max="9497" width="0" style="331" hidden="1" customWidth="1"/>
    <col min="9498" max="9727" width="9.140625" style="331"/>
    <col min="9728" max="9728" width="0" style="331" hidden="1" customWidth="1"/>
    <col min="9729" max="9729" width="81.7109375" style="331" customWidth="1"/>
    <col min="9730" max="9731" width="0" style="331" hidden="1" customWidth="1"/>
    <col min="9732" max="9733" width="19.140625" style="331" customWidth="1"/>
    <col min="9734" max="9737" width="19" style="331" customWidth="1"/>
    <col min="9738" max="9740" width="0" style="331" hidden="1" customWidth="1"/>
    <col min="9741" max="9741" width="5.7109375" style="331" customWidth="1"/>
    <col min="9742" max="9742" width="55.5703125" style="331" customWidth="1"/>
    <col min="9743" max="9743" width="0" style="331" hidden="1" customWidth="1"/>
    <col min="9744" max="9744" width="5.7109375" style="331" customWidth="1"/>
    <col min="9745" max="9745" width="14.42578125" style="331" customWidth="1"/>
    <col min="9746" max="9746" width="13.42578125" style="331" customWidth="1"/>
    <col min="9747" max="9748" width="11.140625" style="331" customWidth="1"/>
    <col min="9749" max="9750" width="0" style="331" hidden="1" customWidth="1"/>
    <col min="9751" max="9751" width="15" style="331" customWidth="1"/>
    <col min="9752" max="9753" width="0" style="331" hidden="1" customWidth="1"/>
    <col min="9754" max="9983" width="9.140625" style="331"/>
    <col min="9984" max="9984" width="0" style="331" hidden="1" customWidth="1"/>
    <col min="9985" max="9985" width="81.7109375" style="331" customWidth="1"/>
    <col min="9986" max="9987" width="0" style="331" hidden="1" customWidth="1"/>
    <col min="9988" max="9989" width="19.140625" style="331" customWidth="1"/>
    <col min="9990" max="9993" width="19" style="331" customWidth="1"/>
    <col min="9994" max="9996" width="0" style="331" hidden="1" customWidth="1"/>
    <col min="9997" max="9997" width="5.7109375" style="331" customWidth="1"/>
    <col min="9998" max="9998" width="55.5703125" style="331" customWidth="1"/>
    <col min="9999" max="9999" width="0" style="331" hidden="1" customWidth="1"/>
    <col min="10000" max="10000" width="5.7109375" style="331" customWidth="1"/>
    <col min="10001" max="10001" width="14.42578125" style="331" customWidth="1"/>
    <col min="10002" max="10002" width="13.42578125" style="331" customWidth="1"/>
    <col min="10003" max="10004" width="11.140625" style="331" customWidth="1"/>
    <col min="10005" max="10006" width="0" style="331" hidden="1" customWidth="1"/>
    <col min="10007" max="10007" width="15" style="331" customWidth="1"/>
    <col min="10008" max="10009" width="0" style="331" hidden="1" customWidth="1"/>
    <col min="10010" max="10239" width="9.140625" style="331"/>
    <col min="10240" max="10240" width="0" style="331" hidden="1" customWidth="1"/>
    <col min="10241" max="10241" width="81.7109375" style="331" customWidth="1"/>
    <col min="10242" max="10243" width="0" style="331" hidden="1" customWidth="1"/>
    <col min="10244" max="10245" width="19.140625" style="331" customWidth="1"/>
    <col min="10246" max="10249" width="19" style="331" customWidth="1"/>
    <col min="10250" max="10252" width="0" style="331" hidden="1" customWidth="1"/>
    <col min="10253" max="10253" width="5.7109375" style="331" customWidth="1"/>
    <col min="10254" max="10254" width="55.5703125" style="331" customWidth="1"/>
    <col min="10255" max="10255" width="0" style="331" hidden="1" customWidth="1"/>
    <col min="10256" max="10256" width="5.7109375" style="331" customWidth="1"/>
    <col min="10257" max="10257" width="14.42578125" style="331" customWidth="1"/>
    <col min="10258" max="10258" width="13.42578125" style="331" customWidth="1"/>
    <col min="10259" max="10260" width="11.140625" style="331" customWidth="1"/>
    <col min="10261" max="10262" width="0" style="331" hidden="1" customWidth="1"/>
    <col min="10263" max="10263" width="15" style="331" customWidth="1"/>
    <col min="10264" max="10265" width="0" style="331" hidden="1" customWidth="1"/>
    <col min="10266" max="10495" width="9.140625" style="331"/>
    <col min="10496" max="10496" width="0" style="331" hidden="1" customWidth="1"/>
    <col min="10497" max="10497" width="81.7109375" style="331" customWidth="1"/>
    <col min="10498" max="10499" width="0" style="331" hidden="1" customWidth="1"/>
    <col min="10500" max="10501" width="19.140625" style="331" customWidth="1"/>
    <col min="10502" max="10505" width="19" style="331" customWidth="1"/>
    <col min="10506" max="10508" width="0" style="331" hidden="1" customWidth="1"/>
    <col min="10509" max="10509" width="5.7109375" style="331" customWidth="1"/>
    <col min="10510" max="10510" width="55.5703125" style="331" customWidth="1"/>
    <col min="10511" max="10511" width="0" style="331" hidden="1" customWidth="1"/>
    <col min="10512" max="10512" width="5.7109375" style="331" customWidth="1"/>
    <col min="10513" max="10513" width="14.42578125" style="331" customWidth="1"/>
    <col min="10514" max="10514" width="13.42578125" style="331" customWidth="1"/>
    <col min="10515" max="10516" width="11.140625" style="331" customWidth="1"/>
    <col min="10517" max="10518" width="0" style="331" hidden="1" customWidth="1"/>
    <col min="10519" max="10519" width="15" style="331" customWidth="1"/>
    <col min="10520" max="10521" width="0" style="331" hidden="1" customWidth="1"/>
    <col min="10522" max="10751" width="9.140625" style="331"/>
    <col min="10752" max="10752" width="0" style="331" hidden="1" customWidth="1"/>
    <col min="10753" max="10753" width="81.7109375" style="331" customWidth="1"/>
    <col min="10754" max="10755" width="0" style="331" hidden="1" customWidth="1"/>
    <col min="10756" max="10757" width="19.140625" style="331" customWidth="1"/>
    <col min="10758" max="10761" width="19" style="331" customWidth="1"/>
    <col min="10762" max="10764" width="0" style="331" hidden="1" customWidth="1"/>
    <col min="10765" max="10765" width="5.7109375" style="331" customWidth="1"/>
    <col min="10766" max="10766" width="55.5703125" style="331" customWidth="1"/>
    <col min="10767" max="10767" width="0" style="331" hidden="1" customWidth="1"/>
    <col min="10768" max="10768" width="5.7109375" style="331" customWidth="1"/>
    <col min="10769" max="10769" width="14.42578125" style="331" customWidth="1"/>
    <col min="10770" max="10770" width="13.42578125" style="331" customWidth="1"/>
    <col min="10771" max="10772" width="11.140625" style="331" customWidth="1"/>
    <col min="10773" max="10774" width="0" style="331" hidden="1" customWidth="1"/>
    <col min="10775" max="10775" width="15" style="331" customWidth="1"/>
    <col min="10776" max="10777" width="0" style="331" hidden="1" customWidth="1"/>
    <col min="10778" max="11007" width="9.140625" style="331"/>
    <col min="11008" max="11008" width="0" style="331" hidden="1" customWidth="1"/>
    <col min="11009" max="11009" width="81.7109375" style="331" customWidth="1"/>
    <col min="11010" max="11011" width="0" style="331" hidden="1" customWidth="1"/>
    <col min="11012" max="11013" width="19.140625" style="331" customWidth="1"/>
    <col min="11014" max="11017" width="19" style="331" customWidth="1"/>
    <col min="11018" max="11020" width="0" style="331" hidden="1" customWidth="1"/>
    <col min="11021" max="11021" width="5.7109375" style="331" customWidth="1"/>
    <col min="11022" max="11022" width="55.5703125" style="331" customWidth="1"/>
    <col min="11023" max="11023" width="0" style="331" hidden="1" customWidth="1"/>
    <col min="11024" max="11024" width="5.7109375" style="331" customWidth="1"/>
    <col min="11025" max="11025" width="14.42578125" style="331" customWidth="1"/>
    <col min="11026" max="11026" width="13.42578125" style="331" customWidth="1"/>
    <col min="11027" max="11028" width="11.140625" style="331" customWidth="1"/>
    <col min="11029" max="11030" width="0" style="331" hidden="1" customWidth="1"/>
    <col min="11031" max="11031" width="15" style="331" customWidth="1"/>
    <col min="11032" max="11033" width="0" style="331" hidden="1" customWidth="1"/>
    <col min="11034" max="11263" width="9.140625" style="331"/>
    <col min="11264" max="11264" width="0" style="331" hidden="1" customWidth="1"/>
    <col min="11265" max="11265" width="81.7109375" style="331" customWidth="1"/>
    <col min="11266" max="11267" width="0" style="331" hidden="1" customWidth="1"/>
    <col min="11268" max="11269" width="19.140625" style="331" customWidth="1"/>
    <col min="11270" max="11273" width="19" style="331" customWidth="1"/>
    <col min="11274" max="11276" width="0" style="331" hidden="1" customWidth="1"/>
    <col min="11277" max="11277" width="5.7109375" style="331" customWidth="1"/>
    <col min="11278" max="11278" width="55.5703125" style="331" customWidth="1"/>
    <col min="11279" max="11279" width="0" style="331" hidden="1" customWidth="1"/>
    <col min="11280" max="11280" width="5.7109375" style="331" customWidth="1"/>
    <col min="11281" max="11281" width="14.42578125" style="331" customWidth="1"/>
    <col min="11282" max="11282" width="13.42578125" style="331" customWidth="1"/>
    <col min="11283" max="11284" width="11.140625" style="331" customWidth="1"/>
    <col min="11285" max="11286" width="0" style="331" hidden="1" customWidth="1"/>
    <col min="11287" max="11287" width="15" style="331" customWidth="1"/>
    <col min="11288" max="11289" width="0" style="331" hidden="1" customWidth="1"/>
    <col min="11290" max="11519" width="9.140625" style="331"/>
    <col min="11520" max="11520" width="0" style="331" hidden="1" customWidth="1"/>
    <col min="11521" max="11521" width="81.7109375" style="331" customWidth="1"/>
    <col min="11522" max="11523" width="0" style="331" hidden="1" customWidth="1"/>
    <col min="11524" max="11525" width="19.140625" style="331" customWidth="1"/>
    <col min="11526" max="11529" width="19" style="331" customWidth="1"/>
    <col min="11530" max="11532" width="0" style="331" hidden="1" customWidth="1"/>
    <col min="11533" max="11533" width="5.7109375" style="331" customWidth="1"/>
    <col min="11534" max="11534" width="55.5703125" style="331" customWidth="1"/>
    <col min="11535" max="11535" width="0" style="331" hidden="1" customWidth="1"/>
    <col min="11536" max="11536" width="5.7109375" style="331" customWidth="1"/>
    <col min="11537" max="11537" width="14.42578125" style="331" customWidth="1"/>
    <col min="11538" max="11538" width="13.42578125" style="331" customWidth="1"/>
    <col min="11539" max="11540" width="11.140625" style="331" customWidth="1"/>
    <col min="11541" max="11542" width="0" style="331" hidden="1" customWidth="1"/>
    <col min="11543" max="11543" width="15" style="331" customWidth="1"/>
    <col min="11544" max="11545" width="0" style="331" hidden="1" customWidth="1"/>
    <col min="11546" max="11775" width="9.140625" style="331"/>
    <col min="11776" max="11776" width="0" style="331" hidden="1" customWidth="1"/>
    <col min="11777" max="11777" width="81.7109375" style="331" customWidth="1"/>
    <col min="11778" max="11779" width="0" style="331" hidden="1" customWidth="1"/>
    <col min="11780" max="11781" width="19.140625" style="331" customWidth="1"/>
    <col min="11782" max="11785" width="19" style="331" customWidth="1"/>
    <col min="11786" max="11788" width="0" style="331" hidden="1" customWidth="1"/>
    <col min="11789" max="11789" width="5.7109375" style="331" customWidth="1"/>
    <col min="11790" max="11790" width="55.5703125" style="331" customWidth="1"/>
    <col min="11791" max="11791" width="0" style="331" hidden="1" customWidth="1"/>
    <col min="11792" max="11792" width="5.7109375" style="331" customWidth="1"/>
    <col min="11793" max="11793" width="14.42578125" style="331" customWidth="1"/>
    <col min="11794" max="11794" width="13.42578125" style="331" customWidth="1"/>
    <col min="11795" max="11796" width="11.140625" style="331" customWidth="1"/>
    <col min="11797" max="11798" width="0" style="331" hidden="1" customWidth="1"/>
    <col min="11799" max="11799" width="15" style="331" customWidth="1"/>
    <col min="11800" max="11801" width="0" style="331" hidden="1" customWidth="1"/>
    <col min="11802" max="12031" width="9.140625" style="331"/>
    <col min="12032" max="12032" width="0" style="331" hidden="1" customWidth="1"/>
    <col min="12033" max="12033" width="81.7109375" style="331" customWidth="1"/>
    <col min="12034" max="12035" width="0" style="331" hidden="1" customWidth="1"/>
    <col min="12036" max="12037" width="19.140625" style="331" customWidth="1"/>
    <col min="12038" max="12041" width="19" style="331" customWidth="1"/>
    <col min="12042" max="12044" width="0" style="331" hidden="1" customWidth="1"/>
    <col min="12045" max="12045" width="5.7109375" style="331" customWidth="1"/>
    <col min="12046" max="12046" width="55.5703125" style="331" customWidth="1"/>
    <col min="12047" max="12047" width="0" style="331" hidden="1" customWidth="1"/>
    <col min="12048" max="12048" width="5.7109375" style="331" customWidth="1"/>
    <col min="12049" max="12049" width="14.42578125" style="331" customWidth="1"/>
    <col min="12050" max="12050" width="13.42578125" style="331" customWidth="1"/>
    <col min="12051" max="12052" width="11.140625" style="331" customWidth="1"/>
    <col min="12053" max="12054" width="0" style="331" hidden="1" customWidth="1"/>
    <col min="12055" max="12055" width="15" style="331" customWidth="1"/>
    <col min="12056" max="12057" width="0" style="331" hidden="1" customWidth="1"/>
    <col min="12058" max="12287" width="9.140625" style="331"/>
    <col min="12288" max="12288" width="0" style="331" hidden="1" customWidth="1"/>
    <col min="12289" max="12289" width="81.7109375" style="331" customWidth="1"/>
    <col min="12290" max="12291" width="0" style="331" hidden="1" customWidth="1"/>
    <col min="12292" max="12293" width="19.140625" style="331" customWidth="1"/>
    <col min="12294" max="12297" width="19" style="331" customWidth="1"/>
    <col min="12298" max="12300" width="0" style="331" hidden="1" customWidth="1"/>
    <col min="12301" max="12301" width="5.7109375" style="331" customWidth="1"/>
    <col min="12302" max="12302" width="55.5703125" style="331" customWidth="1"/>
    <col min="12303" max="12303" width="0" style="331" hidden="1" customWidth="1"/>
    <col min="12304" max="12304" width="5.7109375" style="331" customWidth="1"/>
    <col min="12305" max="12305" width="14.42578125" style="331" customWidth="1"/>
    <col min="12306" max="12306" width="13.42578125" style="331" customWidth="1"/>
    <col min="12307" max="12308" width="11.140625" style="331" customWidth="1"/>
    <col min="12309" max="12310" width="0" style="331" hidden="1" customWidth="1"/>
    <col min="12311" max="12311" width="15" style="331" customWidth="1"/>
    <col min="12312" max="12313" width="0" style="331" hidden="1" customWidth="1"/>
    <col min="12314" max="12543" width="9.140625" style="331"/>
    <col min="12544" max="12544" width="0" style="331" hidden="1" customWidth="1"/>
    <col min="12545" max="12545" width="81.7109375" style="331" customWidth="1"/>
    <col min="12546" max="12547" width="0" style="331" hidden="1" customWidth="1"/>
    <col min="12548" max="12549" width="19.140625" style="331" customWidth="1"/>
    <col min="12550" max="12553" width="19" style="331" customWidth="1"/>
    <col min="12554" max="12556" width="0" style="331" hidden="1" customWidth="1"/>
    <col min="12557" max="12557" width="5.7109375" style="331" customWidth="1"/>
    <col min="12558" max="12558" width="55.5703125" style="331" customWidth="1"/>
    <col min="12559" max="12559" width="0" style="331" hidden="1" customWidth="1"/>
    <col min="12560" max="12560" width="5.7109375" style="331" customWidth="1"/>
    <col min="12561" max="12561" width="14.42578125" style="331" customWidth="1"/>
    <col min="12562" max="12562" width="13.42578125" style="331" customWidth="1"/>
    <col min="12563" max="12564" width="11.140625" style="331" customWidth="1"/>
    <col min="12565" max="12566" width="0" style="331" hidden="1" customWidth="1"/>
    <col min="12567" max="12567" width="15" style="331" customWidth="1"/>
    <col min="12568" max="12569" width="0" style="331" hidden="1" customWidth="1"/>
    <col min="12570" max="12799" width="9.140625" style="331"/>
    <col min="12800" max="12800" width="0" style="331" hidden="1" customWidth="1"/>
    <col min="12801" max="12801" width="81.7109375" style="331" customWidth="1"/>
    <col min="12802" max="12803" width="0" style="331" hidden="1" customWidth="1"/>
    <col min="12804" max="12805" width="19.140625" style="331" customWidth="1"/>
    <col min="12806" max="12809" width="19" style="331" customWidth="1"/>
    <col min="12810" max="12812" width="0" style="331" hidden="1" customWidth="1"/>
    <col min="12813" max="12813" width="5.7109375" style="331" customWidth="1"/>
    <col min="12814" max="12814" width="55.5703125" style="331" customWidth="1"/>
    <col min="12815" max="12815" width="0" style="331" hidden="1" customWidth="1"/>
    <col min="12816" max="12816" width="5.7109375" style="331" customWidth="1"/>
    <col min="12817" max="12817" width="14.42578125" style="331" customWidth="1"/>
    <col min="12818" max="12818" width="13.42578125" style="331" customWidth="1"/>
    <col min="12819" max="12820" width="11.140625" style="331" customWidth="1"/>
    <col min="12821" max="12822" width="0" style="331" hidden="1" customWidth="1"/>
    <col min="12823" max="12823" width="15" style="331" customWidth="1"/>
    <col min="12824" max="12825" width="0" style="331" hidden="1" customWidth="1"/>
    <col min="12826" max="13055" width="9.140625" style="331"/>
    <col min="13056" max="13056" width="0" style="331" hidden="1" customWidth="1"/>
    <col min="13057" max="13057" width="81.7109375" style="331" customWidth="1"/>
    <col min="13058" max="13059" width="0" style="331" hidden="1" customWidth="1"/>
    <col min="13060" max="13061" width="19.140625" style="331" customWidth="1"/>
    <col min="13062" max="13065" width="19" style="331" customWidth="1"/>
    <col min="13066" max="13068" width="0" style="331" hidden="1" customWidth="1"/>
    <col min="13069" max="13069" width="5.7109375" style="331" customWidth="1"/>
    <col min="13070" max="13070" width="55.5703125" style="331" customWidth="1"/>
    <col min="13071" max="13071" width="0" style="331" hidden="1" customWidth="1"/>
    <col min="13072" max="13072" width="5.7109375" style="331" customWidth="1"/>
    <col min="13073" max="13073" width="14.42578125" style="331" customWidth="1"/>
    <col min="13074" max="13074" width="13.42578125" style="331" customWidth="1"/>
    <col min="13075" max="13076" width="11.140625" style="331" customWidth="1"/>
    <col min="13077" max="13078" width="0" style="331" hidden="1" customWidth="1"/>
    <col min="13079" max="13079" width="15" style="331" customWidth="1"/>
    <col min="13080" max="13081" width="0" style="331" hidden="1" customWidth="1"/>
    <col min="13082" max="13311" width="9.140625" style="331"/>
    <col min="13312" max="13312" width="0" style="331" hidden="1" customWidth="1"/>
    <col min="13313" max="13313" width="81.7109375" style="331" customWidth="1"/>
    <col min="13314" max="13315" width="0" style="331" hidden="1" customWidth="1"/>
    <col min="13316" max="13317" width="19.140625" style="331" customWidth="1"/>
    <col min="13318" max="13321" width="19" style="331" customWidth="1"/>
    <col min="13322" max="13324" width="0" style="331" hidden="1" customWidth="1"/>
    <col min="13325" max="13325" width="5.7109375" style="331" customWidth="1"/>
    <col min="13326" max="13326" width="55.5703125" style="331" customWidth="1"/>
    <col min="13327" max="13327" width="0" style="331" hidden="1" customWidth="1"/>
    <col min="13328" max="13328" width="5.7109375" style="331" customWidth="1"/>
    <col min="13329" max="13329" width="14.42578125" style="331" customWidth="1"/>
    <col min="13330" max="13330" width="13.42578125" style="331" customWidth="1"/>
    <col min="13331" max="13332" width="11.140625" style="331" customWidth="1"/>
    <col min="13333" max="13334" width="0" style="331" hidden="1" customWidth="1"/>
    <col min="13335" max="13335" width="15" style="331" customWidth="1"/>
    <col min="13336" max="13337" width="0" style="331" hidden="1" customWidth="1"/>
    <col min="13338" max="13567" width="9.140625" style="331"/>
    <col min="13568" max="13568" width="0" style="331" hidden="1" customWidth="1"/>
    <col min="13569" max="13569" width="81.7109375" style="331" customWidth="1"/>
    <col min="13570" max="13571" width="0" style="331" hidden="1" customWidth="1"/>
    <col min="13572" max="13573" width="19.140625" style="331" customWidth="1"/>
    <col min="13574" max="13577" width="19" style="331" customWidth="1"/>
    <col min="13578" max="13580" width="0" style="331" hidden="1" customWidth="1"/>
    <col min="13581" max="13581" width="5.7109375" style="331" customWidth="1"/>
    <col min="13582" max="13582" width="55.5703125" style="331" customWidth="1"/>
    <col min="13583" max="13583" width="0" style="331" hidden="1" customWidth="1"/>
    <col min="13584" max="13584" width="5.7109375" style="331" customWidth="1"/>
    <col min="13585" max="13585" width="14.42578125" style="331" customWidth="1"/>
    <col min="13586" max="13586" width="13.42578125" style="331" customWidth="1"/>
    <col min="13587" max="13588" width="11.140625" style="331" customWidth="1"/>
    <col min="13589" max="13590" width="0" style="331" hidden="1" customWidth="1"/>
    <col min="13591" max="13591" width="15" style="331" customWidth="1"/>
    <col min="13592" max="13593" width="0" style="331" hidden="1" customWidth="1"/>
    <col min="13594" max="13823" width="9.140625" style="331"/>
    <col min="13824" max="13824" width="0" style="331" hidden="1" customWidth="1"/>
    <col min="13825" max="13825" width="81.7109375" style="331" customWidth="1"/>
    <col min="13826" max="13827" width="0" style="331" hidden="1" customWidth="1"/>
    <col min="13828" max="13829" width="19.140625" style="331" customWidth="1"/>
    <col min="13830" max="13833" width="19" style="331" customWidth="1"/>
    <col min="13834" max="13836" width="0" style="331" hidden="1" customWidth="1"/>
    <col min="13837" max="13837" width="5.7109375" style="331" customWidth="1"/>
    <col min="13838" max="13838" width="55.5703125" style="331" customWidth="1"/>
    <col min="13839" max="13839" width="0" style="331" hidden="1" customWidth="1"/>
    <col min="13840" max="13840" width="5.7109375" style="331" customWidth="1"/>
    <col min="13841" max="13841" width="14.42578125" style="331" customWidth="1"/>
    <col min="13842" max="13842" width="13.42578125" style="331" customWidth="1"/>
    <col min="13843" max="13844" width="11.140625" style="331" customWidth="1"/>
    <col min="13845" max="13846" width="0" style="331" hidden="1" customWidth="1"/>
    <col min="13847" max="13847" width="15" style="331" customWidth="1"/>
    <col min="13848" max="13849" width="0" style="331" hidden="1" customWidth="1"/>
    <col min="13850" max="14079" width="9.140625" style="331"/>
    <col min="14080" max="14080" width="0" style="331" hidden="1" customWidth="1"/>
    <col min="14081" max="14081" width="81.7109375" style="331" customWidth="1"/>
    <col min="14082" max="14083" width="0" style="331" hidden="1" customWidth="1"/>
    <col min="14084" max="14085" width="19.140625" style="331" customWidth="1"/>
    <col min="14086" max="14089" width="19" style="331" customWidth="1"/>
    <col min="14090" max="14092" width="0" style="331" hidden="1" customWidth="1"/>
    <col min="14093" max="14093" width="5.7109375" style="331" customWidth="1"/>
    <col min="14094" max="14094" width="55.5703125" style="331" customWidth="1"/>
    <col min="14095" max="14095" width="0" style="331" hidden="1" customWidth="1"/>
    <col min="14096" max="14096" width="5.7109375" style="331" customWidth="1"/>
    <col min="14097" max="14097" width="14.42578125" style="331" customWidth="1"/>
    <col min="14098" max="14098" width="13.42578125" style="331" customWidth="1"/>
    <col min="14099" max="14100" width="11.140625" style="331" customWidth="1"/>
    <col min="14101" max="14102" width="0" style="331" hidden="1" customWidth="1"/>
    <col min="14103" max="14103" width="15" style="331" customWidth="1"/>
    <col min="14104" max="14105" width="0" style="331" hidden="1" customWidth="1"/>
    <col min="14106" max="14335" width="9.140625" style="331"/>
    <col min="14336" max="14336" width="0" style="331" hidden="1" customWidth="1"/>
    <col min="14337" max="14337" width="81.7109375" style="331" customWidth="1"/>
    <col min="14338" max="14339" width="0" style="331" hidden="1" customWidth="1"/>
    <col min="14340" max="14341" width="19.140625" style="331" customWidth="1"/>
    <col min="14342" max="14345" width="19" style="331" customWidth="1"/>
    <col min="14346" max="14348" width="0" style="331" hidden="1" customWidth="1"/>
    <col min="14349" max="14349" width="5.7109375" style="331" customWidth="1"/>
    <col min="14350" max="14350" width="55.5703125" style="331" customWidth="1"/>
    <col min="14351" max="14351" width="0" style="331" hidden="1" customWidth="1"/>
    <col min="14352" max="14352" width="5.7109375" style="331" customWidth="1"/>
    <col min="14353" max="14353" width="14.42578125" style="331" customWidth="1"/>
    <col min="14354" max="14354" width="13.42578125" style="331" customWidth="1"/>
    <col min="14355" max="14356" width="11.140625" style="331" customWidth="1"/>
    <col min="14357" max="14358" width="0" style="331" hidden="1" customWidth="1"/>
    <col min="14359" max="14359" width="15" style="331" customWidth="1"/>
    <col min="14360" max="14361" width="0" style="331" hidden="1" customWidth="1"/>
    <col min="14362" max="14591" width="9.140625" style="331"/>
    <col min="14592" max="14592" width="0" style="331" hidden="1" customWidth="1"/>
    <col min="14593" max="14593" width="81.7109375" style="331" customWidth="1"/>
    <col min="14594" max="14595" width="0" style="331" hidden="1" customWidth="1"/>
    <col min="14596" max="14597" width="19.140625" style="331" customWidth="1"/>
    <col min="14598" max="14601" width="19" style="331" customWidth="1"/>
    <col min="14602" max="14604" width="0" style="331" hidden="1" customWidth="1"/>
    <col min="14605" max="14605" width="5.7109375" style="331" customWidth="1"/>
    <col min="14606" max="14606" width="55.5703125" style="331" customWidth="1"/>
    <col min="14607" max="14607" width="0" style="331" hidden="1" customWidth="1"/>
    <col min="14608" max="14608" width="5.7109375" style="331" customWidth="1"/>
    <col min="14609" max="14609" width="14.42578125" style="331" customWidth="1"/>
    <col min="14610" max="14610" width="13.42578125" style="331" customWidth="1"/>
    <col min="14611" max="14612" width="11.140625" style="331" customWidth="1"/>
    <col min="14613" max="14614" width="0" style="331" hidden="1" customWidth="1"/>
    <col min="14615" max="14615" width="15" style="331" customWidth="1"/>
    <col min="14616" max="14617" width="0" style="331" hidden="1" customWidth="1"/>
    <col min="14618" max="14847" width="9.140625" style="331"/>
    <col min="14848" max="14848" width="0" style="331" hidden="1" customWidth="1"/>
    <col min="14849" max="14849" width="81.7109375" style="331" customWidth="1"/>
    <col min="14850" max="14851" width="0" style="331" hidden="1" customWidth="1"/>
    <col min="14852" max="14853" width="19.140625" style="331" customWidth="1"/>
    <col min="14854" max="14857" width="19" style="331" customWidth="1"/>
    <col min="14858" max="14860" width="0" style="331" hidden="1" customWidth="1"/>
    <col min="14861" max="14861" width="5.7109375" style="331" customWidth="1"/>
    <col min="14862" max="14862" width="55.5703125" style="331" customWidth="1"/>
    <col min="14863" max="14863" width="0" style="331" hidden="1" customWidth="1"/>
    <col min="14864" max="14864" width="5.7109375" style="331" customWidth="1"/>
    <col min="14865" max="14865" width="14.42578125" style="331" customWidth="1"/>
    <col min="14866" max="14866" width="13.42578125" style="331" customWidth="1"/>
    <col min="14867" max="14868" width="11.140625" style="331" customWidth="1"/>
    <col min="14869" max="14870" width="0" style="331" hidden="1" customWidth="1"/>
    <col min="14871" max="14871" width="15" style="331" customWidth="1"/>
    <col min="14872" max="14873" width="0" style="331" hidden="1" customWidth="1"/>
    <col min="14874" max="15103" width="9.140625" style="331"/>
    <col min="15104" max="15104" width="0" style="331" hidden="1" customWidth="1"/>
    <col min="15105" max="15105" width="81.7109375" style="331" customWidth="1"/>
    <col min="15106" max="15107" width="0" style="331" hidden="1" customWidth="1"/>
    <col min="15108" max="15109" width="19.140625" style="331" customWidth="1"/>
    <col min="15110" max="15113" width="19" style="331" customWidth="1"/>
    <col min="15114" max="15116" width="0" style="331" hidden="1" customWidth="1"/>
    <col min="15117" max="15117" width="5.7109375" style="331" customWidth="1"/>
    <col min="15118" max="15118" width="55.5703125" style="331" customWidth="1"/>
    <col min="15119" max="15119" width="0" style="331" hidden="1" customWidth="1"/>
    <col min="15120" max="15120" width="5.7109375" style="331" customWidth="1"/>
    <col min="15121" max="15121" width="14.42578125" style="331" customWidth="1"/>
    <col min="15122" max="15122" width="13.42578125" style="331" customWidth="1"/>
    <col min="15123" max="15124" width="11.140625" style="331" customWidth="1"/>
    <col min="15125" max="15126" width="0" style="331" hidden="1" customWidth="1"/>
    <col min="15127" max="15127" width="15" style="331" customWidth="1"/>
    <col min="15128" max="15129" width="0" style="331" hidden="1" customWidth="1"/>
    <col min="15130" max="15359" width="9.140625" style="331"/>
    <col min="15360" max="15360" width="0" style="331" hidden="1" customWidth="1"/>
    <col min="15361" max="15361" width="81.7109375" style="331" customWidth="1"/>
    <col min="15362" max="15363" width="0" style="331" hidden="1" customWidth="1"/>
    <col min="15364" max="15365" width="19.140625" style="331" customWidth="1"/>
    <col min="15366" max="15369" width="19" style="331" customWidth="1"/>
    <col min="15370" max="15372" width="0" style="331" hidden="1" customWidth="1"/>
    <col min="15373" max="15373" width="5.7109375" style="331" customWidth="1"/>
    <col min="15374" max="15374" width="55.5703125" style="331" customWidth="1"/>
    <col min="15375" max="15375" width="0" style="331" hidden="1" customWidth="1"/>
    <col min="15376" max="15376" width="5.7109375" style="331" customWidth="1"/>
    <col min="15377" max="15377" width="14.42578125" style="331" customWidth="1"/>
    <col min="15378" max="15378" width="13.42578125" style="331" customWidth="1"/>
    <col min="15379" max="15380" width="11.140625" style="331" customWidth="1"/>
    <col min="15381" max="15382" width="0" style="331" hidden="1" customWidth="1"/>
    <col min="15383" max="15383" width="15" style="331" customWidth="1"/>
    <col min="15384" max="15385" width="0" style="331" hidden="1" customWidth="1"/>
    <col min="15386" max="15615" width="9.140625" style="331"/>
    <col min="15616" max="15616" width="0" style="331" hidden="1" customWidth="1"/>
    <col min="15617" max="15617" width="81.7109375" style="331" customWidth="1"/>
    <col min="15618" max="15619" width="0" style="331" hidden="1" customWidth="1"/>
    <col min="15620" max="15621" width="19.140625" style="331" customWidth="1"/>
    <col min="15622" max="15625" width="19" style="331" customWidth="1"/>
    <col min="15626" max="15628" width="0" style="331" hidden="1" customWidth="1"/>
    <col min="15629" max="15629" width="5.7109375" style="331" customWidth="1"/>
    <col min="15630" max="15630" width="55.5703125" style="331" customWidth="1"/>
    <col min="15631" max="15631" width="0" style="331" hidden="1" customWidth="1"/>
    <col min="15632" max="15632" width="5.7109375" style="331" customWidth="1"/>
    <col min="15633" max="15633" width="14.42578125" style="331" customWidth="1"/>
    <col min="15634" max="15634" width="13.42578125" style="331" customWidth="1"/>
    <col min="15635" max="15636" width="11.140625" style="331" customWidth="1"/>
    <col min="15637" max="15638" width="0" style="331" hidden="1" customWidth="1"/>
    <col min="15639" max="15639" width="15" style="331" customWidth="1"/>
    <col min="15640" max="15641" width="0" style="331" hidden="1" customWidth="1"/>
    <col min="15642" max="15871" width="9.140625" style="331"/>
    <col min="15872" max="15872" width="0" style="331" hidden="1" customWidth="1"/>
    <col min="15873" max="15873" width="81.7109375" style="331" customWidth="1"/>
    <col min="15874" max="15875" width="0" style="331" hidden="1" customWidth="1"/>
    <col min="15876" max="15877" width="19.140625" style="331" customWidth="1"/>
    <col min="15878" max="15881" width="19" style="331" customWidth="1"/>
    <col min="15882" max="15884" width="0" style="331" hidden="1" customWidth="1"/>
    <col min="15885" max="15885" width="5.7109375" style="331" customWidth="1"/>
    <col min="15886" max="15886" width="55.5703125" style="331" customWidth="1"/>
    <col min="15887" max="15887" width="0" style="331" hidden="1" customWidth="1"/>
    <col min="15888" max="15888" width="5.7109375" style="331" customWidth="1"/>
    <col min="15889" max="15889" width="14.42578125" style="331" customWidth="1"/>
    <col min="15890" max="15890" width="13.42578125" style="331" customWidth="1"/>
    <col min="15891" max="15892" width="11.140625" style="331" customWidth="1"/>
    <col min="15893" max="15894" width="0" style="331" hidden="1" customWidth="1"/>
    <col min="15895" max="15895" width="15" style="331" customWidth="1"/>
    <col min="15896" max="15897" width="0" style="331" hidden="1" customWidth="1"/>
    <col min="15898" max="16127" width="9.140625" style="331"/>
    <col min="16128" max="16128" width="0" style="331" hidden="1" customWidth="1"/>
    <col min="16129" max="16129" width="81.7109375" style="331" customWidth="1"/>
    <col min="16130" max="16131" width="0" style="331" hidden="1" customWidth="1"/>
    <col min="16132" max="16133" width="19.140625" style="331" customWidth="1"/>
    <col min="16134" max="16137" width="19" style="331" customWidth="1"/>
    <col min="16138" max="16140" width="0" style="331" hidden="1" customWidth="1"/>
    <col min="16141" max="16141" width="5.7109375" style="331" customWidth="1"/>
    <col min="16142" max="16142" width="55.5703125" style="331" customWidth="1"/>
    <col min="16143" max="16143" width="0" style="331" hidden="1" customWidth="1"/>
    <col min="16144" max="16144" width="5.7109375" style="331" customWidth="1"/>
    <col min="16145" max="16145" width="14.42578125" style="331" customWidth="1"/>
    <col min="16146" max="16146" width="13.42578125" style="331" customWidth="1"/>
    <col min="16147" max="16148" width="11.140625" style="331" customWidth="1"/>
    <col min="16149" max="16150" width="0" style="331" hidden="1" customWidth="1"/>
    <col min="16151" max="16151" width="15" style="331" customWidth="1"/>
    <col min="16152" max="16153" width="0" style="331" hidden="1" customWidth="1"/>
    <col min="16154" max="16384" width="9.140625" style="331"/>
  </cols>
  <sheetData>
    <row r="1" spans="1:25" ht="18.75" hidden="1">
      <c r="B1" s="2"/>
      <c r="C1" s="2"/>
      <c r="D1" s="2"/>
      <c r="E1" s="18"/>
      <c r="F1" s="325"/>
      <c r="G1" s="325"/>
      <c r="H1" s="325"/>
      <c r="I1" s="18"/>
      <c r="J1" s="18"/>
      <c r="N1" s="312"/>
      <c r="P1" s="312"/>
    </row>
    <row r="2" spans="1:25" ht="15.75" hidden="1">
      <c r="B2" s="2"/>
      <c r="C2" s="2"/>
      <c r="D2" s="2"/>
      <c r="E2" s="18"/>
      <c r="F2" s="3"/>
      <c r="G2" s="3"/>
      <c r="H2" s="3"/>
      <c r="I2" s="18"/>
      <c r="J2" s="18"/>
      <c r="N2" s="312"/>
      <c r="P2" s="312"/>
    </row>
    <row r="3" spans="1:25" ht="21.75" hidden="1" customHeight="1">
      <c r="B3" s="2"/>
      <c r="C3" s="2"/>
      <c r="D3" s="2"/>
      <c r="E3" s="18"/>
      <c r="F3" s="3"/>
      <c r="G3" s="3"/>
      <c r="H3" s="3"/>
      <c r="I3" s="18"/>
      <c r="J3" s="18"/>
      <c r="N3" s="312"/>
      <c r="P3" s="312"/>
    </row>
    <row r="4" spans="1:25" ht="15.75" hidden="1">
      <c r="B4" s="2"/>
      <c r="C4" s="2"/>
      <c r="D4" s="2"/>
      <c r="E4" s="18"/>
      <c r="F4" s="3"/>
      <c r="G4" s="3"/>
      <c r="H4" s="3"/>
      <c r="I4" s="18"/>
      <c r="J4" s="18"/>
      <c r="N4" s="312"/>
      <c r="P4" s="312"/>
    </row>
    <row r="5" spans="1:25" ht="18" hidden="1" customHeight="1">
      <c r="B5" s="2"/>
      <c r="C5" s="2"/>
      <c r="D5" s="2"/>
      <c r="E5" s="18"/>
      <c r="F5" s="3"/>
      <c r="G5" s="3"/>
      <c r="H5" s="3"/>
      <c r="I5" s="18"/>
      <c r="J5" s="18"/>
      <c r="N5" s="312"/>
      <c r="P5" s="312"/>
    </row>
    <row r="6" spans="1:25" ht="20.25">
      <c r="B6" s="2"/>
      <c r="C6" s="2"/>
      <c r="D6" s="2"/>
      <c r="E6" s="18"/>
      <c r="F6" s="3"/>
      <c r="G6" s="3"/>
      <c r="H6" s="3"/>
      <c r="I6" s="18"/>
      <c r="J6" s="18"/>
      <c r="N6" s="312"/>
      <c r="O6" s="4"/>
      <c r="P6" s="312"/>
    </row>
    <row r="7" spans="1:25" ht="9" hidden="1" customHeight="1">
      <c r="B7" s="4"/>
      <c r="C7" s="4"/>
      <c r="D7" s="4"/>
      <c r="E7" s="18"/>
      <c r="F7" s="18"/>
      <c r="G7" s="18"/>
      <c r="H7" s="18"/>
      <c r="I7" s="18"/>
      <c r="J7" s="18"/>
      <c r="N7" s="312"/>
      <c r="O7" s="312"/>
      <c r="P7" s="312"/>
    </row>
    <row r="8" spans="1:25" ht="22.5" customHeight="1" thickBot="1">
      <c r="B8" s="5" t="str">
        <f>VLOOKUP(E15,SMETKA,3,FALSE)</f>
        <v xml:space="preserve">                                  ОТЧЕТ ЗА КАСОВОТО ИЗПЪЛНЕНИЕ НА БЮДЖЕТА</v>
      </c>
      <c r="C8" s="6"/>
      <c r="D8" s="6"/>
      <c r="E8" s="7"/>
      <c r="F8" s="7"/>
      <c r="G8" s="7"/>
      <c r="H8" s="7"/>
      <c r="I8" s="7"/>
      <c r="J8" s="8"/>
      <c r="K8" s="333"/>
      <c r="L8" s="333"/>
      <c r="M8" s="333"/>
      <c r="N8" s="312"/>
      <c r="O8" s="312"/>
      <c r="P8" s="312"/>
    </row>
    <row r="9" spans="1:25" ht="12" customHeight="1" thickTop="1">
      <c r="B9" s="4"/>
      <c r="C9" s="4"/>
      <c r="D9" s="4"/>
      <c r="E9" s="9"/>
      <c r="F9" s="9"/>
      <c r="G9" s="9"/>
      <c r="H9" s="9"/>
      <c r="I9" s="9"/>
      <c r="J9" s="9"/>
      <c r="K9" s="304"/>
      <c r="L9" s="304"/>
      <c r="M9" s="304"/>
      <c r="N9" s="312"/>
      <c r="O9" s="312"/>
      <c r="P9" s="312"/>
    </row>
    <row r="10" spans="1:25" ht="18.75">
      <c r="B10" s="10"/>
      <c r="C10" s="10"/>
      <c r="D10" s="10"/>
      <c r="E10" s="18"/>
      <c r="F10" s="25"/>
      <c r="G10" s="25"/>
      <c r="H10" s="25"/>
      <c r="I10" s="18"/>
      <c r="J10" s="18"/>
      <c r="N10" s="312"/>
      <c r="O10" s="10"/>
      <c r="P10" s="312"/>
    </row>
    <row r="11" spans="1:25" ht="23.25" customHeight="1">
      <c r="B11" s="11" t="str">
        <f>+[2]OTCHET!B9</f>
        <v>АГРАРЕН УНИВЕРСИТЕТ ПЛОВДИВ</v>
      </c>
      <c r="C11" s="11"/>
      <c r="D11" s="11"/>
      <c r="E11" s="12" t="s">
        <v>0</v>
      </c>
      <c r="F11" s="34">
        <f>[2]OTCHET!F9</f>
        <v>45838</v>
      </c>
      <c r="G11" s="35" t="s">
        <v>1</v>
      </c>
      <c r="H11" s="36">
        <f>+[2]OTCHET!H9</f>
        <v>455464</v>
      </c>
      <c r="I11" s="483">
        <f>+[2]OTCHET!I9</f>
        <v>0</v>
      </c>
      <c r="J11" s="484"/>
      <c r="K11" s="334"/>
      <c r="L11" s="334"/>
      <c r="N11" s="312"/>
      <c r="O11" s="437"/>
      <c r="P11" s="312"/>
      <c r="Q11" s="335"/>
      <c r="R11" s="335"/>
      <c r="S11" s="335"/>
      <c r="T11" s="335"/>
    </row>
    <row r="12" spans="1:25" ht="23.25" customHeight="1">
      <c r="B12" s="26" t="s">
        <v>2</v>
      </c>
      <c r="C12" s="13"/>
      <c r="D12" s="10"/>
      <c r="E12" s="18"/>
      <c r="F12" s="14"/>
      <c r="G12" s="18"/>
      <c r="H12" s="32"/>
      <c r="I12" s="485" t="s">
        <v>3</v>
      </c>
      <c r="J12" s="485"/>
      <c r="N12" s="312"/>
      <c r="O12" s="13"/>
      <c r="P12" s="312"/>
      <c r="Q12" s="335"/>
      <c r="R12" s="335"/>
      <c r="S12" s="335"/>
      <c r="T12" s="335"/>
    </row>
    <row r="13" spans="1:25" ht="23.25" customHeight="1">
      <c r="B13" s="15" t="str">
        <f>+[2]OTCHET!B12</f>
        <v>Аграрен университет - Пловдив</v>
      </c>
      <c r="C13" s="13"/>
      <c r="D13" s="13"/>
      <c r="E13" s="16" t="str">
        <f>+[2]OTCHET!E12</f>
        <v>код по ЕБК:</v>
      </c>
      <c r="F13" s="38" t="str">
        <f>+[2]OTCHET!F12</f>
        <v>1722</v>
      </c>
      <c r="G13" s="18"/>
      <c r="H13" s="32"/>
      <c r="I13" s="486"/>
      <c r="J13" s="486"/>
      <c r="N13" s="312"/>
      <c r="O13" s="13"/>
      <c r="P13" s="312"/>
      <c r="Q13" s="335"/>
      <c r="R13" s="335"/>
      <c r="S13" s="335"/>
      <c r="T13" s="335"/>
    </row>
    <row r="14" spans="1:25" ht="23.25" customHeight="1">
      <c r="B14" s="27" t="s">
        <v>4</v>
      </c>
      <c r="C14" s="17"/>
      <c r="D14" s="17"/>
      <c r="E14" s="17"/>
      <c r="F14" s="17"/>
      <c r="G14" s="17"/>
      <c r="H14" s="32"/>
      <c r="I14" s="486"/>
      <c r="J14" s="486"/>
      <c r="N14" s="312"/>
      <c r="O14" s="17"/>
      <c r="P14" s="312"/>
      <c r="Q14" s="335"/>
      <c r="R14" s="335"/>
      <c r="S14" s="335"/>
      <c r="T14" s="335"/>
    </row>
    <row r="15" spans="1:25" ht="21.75" customHeight="1" thickBot="1">
      <c r="B15" s="1" t="s">
        <v>5</v>
      </c>
      <c r="C15" s="53"/>
      <c r="D15" s="53"/>
      <c r="E15" s="52">
        <f>+[2]OTCHET!E15</f>
        <v>0</v>
      </c>
      <c r="F15" s="33" t="str">
        <f>[2]OTCHET!F15</f>
        <v>БЮДЖЕТ</v>
      </c>
      <c r="G15" s="17"/>
      <c r="H15" s="54"/>
      <c r="I15" s="54"/>
      <c r="J15" s="55"/>
      <c r="K15" s="336"/>
      <c r="L15" s="336"/>
      <c r="M15" s="337"/>
      <c r="N15" s="54"/>
      <c r="O15" s="53"/>
      <c r="P15" s="312"/>
      <c r="Q15" s="335"/>
      <c r="R15" s="335"/>
      <c r="S15" s="335"/>
      <c r="T15" s="335"/>
      <c r="U15" s="335"/>
      <c r="V15" s="335"/>
      <c r="X15" s="335"/>
      <c r="Y15" s="335"/>
    </row>
    <row r="16" spans="1:25" ht="16.5" thickBot="1">
      <c r="A16" s="339"/>
      <c r="B16" s="56"/>
      <c r="C16" s="56"/>
      <c r="D16" s="56"/>
      <c r="E16" s="57"/>
      <c r="F16" s="57"/>
      <c r="G16" s="57"/>
      <c r="H16" s="57"/>
      <c r="I16" s="57"/>
      <c r="J16" s="58" t="s">
        <v>6</v>
      </c>
      <c r="K16" s="340"/>
      <c r="L16" s="340"/>
      <c r="M16" s="341"/>
      <c r="N16" s="342"/>
      <c r="O16" s="438"/>
      <c r="P16" s="312"/>
      <c r="Q16" s="335"/>
      <c r="R16" s="335"/>
      <c r="S16" s="335"/>
      <c r="T16" s="335"/>
      <c r="U16" s="335"/>
      <c r="V16" s="335"/>
      <c r="X16" s="335"/>
      <c r="Y16" s="335"/>
    </row>
    <row r="17" spans="1:25" ht="22.5" customHeight="1">
      <c r="A17" s="339"/>
      <c r="B17" s="59"/>
      <c r="C17" s="60" t="s">
        <v>7</v>
      </c>
      <c r="D17" s="60"/>
      <c r="E17" s="481" t="s">
        <v>173</v>
      </c>
      <c r="F17" s="487" t="s">
        <v>174</v>
      </c>
      <c r="G17" s="61" t="s">
        <v>8</v>
      </c>
      <c r="H17" s="28"/>
      <c r="I17" s="62"/>
      <c r="J17" s="29"/>
      <c r="K17" s="344"/>
      <c r="L17" s="344"/>
      <c r="M17" s="344"/>
      <c r="N17" s="345"/>
      <c r="O17" s="439" t="s">
        <v>169</v>
      </c>
      <c r="P17" s="312"/>
      <c r="Q17" s="335"/>
      <c r="R17" s="335"/>
      <c r="S17" s="335"/>
      <c r="T17" s="335"/>
      <c r="U17" s="335"/>
      <c r="V17" s="335"/>
      <c r="W17" s="335"/>
      <c r="X17" s="335"/>
      <c r="Y17" s="335"/>
    </row>
    <row r="18" spans="1:25" ht="47.25" customHeight="1">
      <c r="A18" s="339"/>
      <c r="B18" s="63" t="s">
        <v>9</v>
      </c>
      <c r="C18" s="64"/>
      <c r="D18" s="64"/>
      <c r="E18" s="482"/>
      <c r="F18" s="488"/>
      <c r="G18" s="65" t="s">
        <v>10</v>
      </c>
      <c r="H18" s="66" t="s">
        <v>11</v>
      </c>
      <c r="I18" s="66" t="s">
        <v>12</v>
      </c>
      <c r="J18" s="67" t="s">
        <v>13</v>
      </c>
      <c r="K18" s="347" t="s">
        <v>161</v>
      </c>
      <c r="L18" s="347" t="s">
        <v>161</v>
      </c>
      <c r="M18" s="347"/>
      <c r="N18" s="348"/>
      <c r="O18" s="440"/>
      <c r="P18" s="343"/>
      <c r="Q18" s="335"/>
      <c r="R18" s="335"/>
      <c r="S18" s="335"/>
      <c r="T18" s="335"/>
      <c r="U18" s="335"/>
      <c r="V18" s="335"/>
      <c r="W18" s="335"/>
      <c r="X18" s="335"/>
      <c r="Y18" s="335"/>
    </row>
    <row r="19" spans="1:25" ht="15.75" hidden="1" customHeight="1">
      <c r="A19" s="339"/>
      <c r="B19" s="68"/>
      <c r="C19" s="68"/>
      <c r="D19" s="68"/>
      <c r="E19" s="69"/>
      <c r="F19" s="69"/>
      <c r="G19" s="70"/>
      <c r="H19" s="71"/>
      <c r="I19" s="71"/>
      <c r="J19" s="72"/>
      <c r="K19" s="349"/>
      <c r="L19" s="349"/>
      <c r="M19" s="349"/>
      <c r="N19" s="348"/>
      <c r="O19" s="441"/>
      <c r="P19" s="343"/>
      <c r="Q19" s="335"/>
      <c r="R19" s="335"/>
      <c r="S19" s="335"/>
      <c r="T19" s="335"/>
      <c r="U19" s="335"/>
      <c r="V19" s="335"/>
      <c r="W19" s="335"/>
      <c r="X19" s="335"/>
      <c r="Y19" s="335"/>
    </row>
    <row r="20" spans="1:25" ht="16.5" thickBot="1">
      <c r="A20" s="339"/>
      <c r="B20" s="73" t="s">
        <v>14</v>
      </c>
      <c r="C20" s="74"/>
      <c r="D20" s="74"/>
      <c r="E20" s="75" t="s">
        <v>15</v>
      </c>
      <c r="F20" s="75" t="s">
        <v>16</v>
      </c>
      <c r="G20" s="76" t="s">
        <v>17</v>
      </c>
      <c r="H20" s="77" t="s">
        <v>18</v>
      </c>
      <c r="I20" s="77" t="s">
        <v>19</v>
      </c>
      <c r="J20" s="78" t="s">
        <v>20</v>
      </c>
      <c r="K20" s="350" t="s">
        <v>162</v>
      </c>
      <c r="L20" s="350" t="s">
        <v>163</v>
      </c>
      <c r="M20" s="350" t="s">
        <v>163</v>
      </c>
      <c r="N20" s="351"/>
      <c r="O20" s="442"/>
      <c r="P20" s="343"/>
      <c r="Q20" s="335"/>
      <c r="R20" s="335"/>
      <c r="S20" s="335"/>
      <c r="T20" s="335"/>
      <c r="U20" s="335"/>
      <c r="V20" s="335"/>
      <c r="W20" s="335"/>
      <c r="X20" s="335"/>
      <c r="Y20" s="335"/>
    </row>
    <row r="21" spans="1:25" ht="15.75">
      <c r="A21" s="339"/>
      <c r="B21" s="79"/>
      <c r="C21" s="79"/>
      <c r="D21" s="79"/>
      <c r="E21" s="80"/>
      <c r="F21" s="80"/>
      <c r="G21" s="81"/>
      <c r="H21" s="82"/>
      <c r="I21" s="82"/>
      <c r="J21" s="83"/>
      <c r="K21" s="352"/>
      <c r="L21" s="352"/>
      <c r="M21" s="352"/>
      <c r="N21" s="353"/>
      <c r="O21" s="443"/>
      <c r="P21" s="343"/>
      <c r="Q21" s="335"/>
      <c r="R21" s="335"/>
      <c r="S21" s="335"/>
      <c r="T21" s="335"/>
      <c r="U21" s="335"/>
      <c r="V21" s="335"/>
      <c r="W21" s="335"/>
      <c r="X21" s="335"/>
      <c r="Y21" s="335"/>
    </row>
    <row r="22" spans="1:25" ht="19.5" thickBot="1">
      <c r="A22" s="339">
        <v>10</v>
      </c>
      <c r="B22" s="84" t="s">
        <v>21</v>
      </c>
      <c r="C22" s="85" t="s">
        <v>22</v>
      </c>
      <c r="D22" s="86"/>
      <c r="E22" s="87">
        <f t="shared" ref="E22:J22" si="0">+E23+E25+E36+E37</f>
        <v>3584464</v>
      </c>
      <c r="F22" s="87">
        <f t="shared" si="0"/>
        <v>1657689</v>
      </c>
      <c r="G22" s="88">
        <f t="shared" si="0"/>
        <v>791595</v>
      </c>
      <c r="H22" s="89">
        <f t="shared" si="0"/>
        <v>0</v>
      </c>
      <c r="I22" s="89">
        <f t="shared" si="0"/>
        <v>866454</v>
      </c>
      <c r="J22" s="90">
        <f t="shared" si="0"/>
        <v>-360</v>
      </c>
      <c r="K22" s="355">
        <f>+K23+K25+K35+K36+K37</f>
        <v>0</v>
      </c>
      <c r="L22" s="355">
        <f>+L23+L25+L35+L36+L37</f>
        <v>0</v>
      </c>
      <c r="M22" s="355">
        <f>+M23+M25+M35+M36</f>
        <v>0</v>
      </c>
      <c r="N22" s="356"/>
      <c r="O22" s="444" t="s">
        <v>22</v>
      </c>
      <c r="P22" s="343"/>
      <c r="Q22" s="335"/>
      <c r="R22" s="335"/>
      <c r="S22" s="335"/>
      <c r="T22" s="335"/>
      <c r="U22" s="335"/>
      <c r="V22" s="335"/>
      <c r="W22" s="335"/>
      <c r="X22" s="335"/>
      <c r="Y22" s="335"/>
    </row>
    <row r="23" spans="1:25" ht="16.5" thickTop="1">
      <c r="A23" s="339">
        <v>15</v>
      </c>
      <c r="B23" s="91" t="s">
        <v>23</v>
      </c>
      <c r="C23" s="91" t="s">
        <v>24</v>
      </c>
      <c r="D23" s="91"/>
      <c r="E23" s="92">
        <f>[2]OTCHET!E22+[2]OTCHET!E28+[2]OTCHET!E33+[2]OTCHET!E39+[2]OTCHET!E47+[2]OTCHET!E52+[2]OTCHET!E58+[2]OTCHET!E61+[2]OTCHET!E64+[2]OTCHET!E65+[2]OTCHET!E72+[2]OTCHET!E73</f>
        <v>0</v>
      </c>
      <c r="F23" s="92">
        <f t="shared" ref="F23:F88" si="1">+G23+H23+I23+J23</f>
        <v>0</v>
      </c>
      <c r="G23" s="93">
        <f>[2]OTCHET!G22+[2]OTCHET!G28+[2]OTCHET!G33+[2]OTCHET!G39+[2]OTCHET!G47+[2]OTCHET!G52+[2]OTCHET!G58+[2]OTCHET!G61+[2]OTCHET!G64+[2]OTCHET!G65+[2]OTCHET!G72+[2]OTCHET!G73</f>
        <v>0</v>
      </c>
      <c r="H23" s="94">
        <f>[2]OTCHET!H22+[2]OTCHET!H28+[2]OTCHET!H33+[2]OTCHET!H39+[2]OTCHET!H47+[2]OTCHET!H52+[2]OTCHET!H58+[2]OTCHET!H61+[2]OTCHET!H64+[2]OTCHET!H65+[2]OTCHET!H72+[2]OTCHET!H73</f>
        <v>0</v>
      </c>
      <c r="I23" s="94">
        <f>[2]OTCHET!I22+[2]OTCHET!I28+[2]OTCHET!I33+[2]OTCHET!I39+[2]OTCHET!I47+[2]OTCHET!I52+[2]OTCHET!I58+[2]OTCHET!I61+[2]OTCHET!I64+[2]OTCHET!I65+[2]OTCHET!I72+[2]OTCHET!I73</f>
        <v>0</v>
      </c>
      <c r="J23" s="95">
        <f>[2]OTCHET!J22+[2]OTCHET!J28+[2]OTCHET!J33+[2]OTCHET!J39+[2]OTCHET!J47+[2]OTCHET!J52+[2]OTCHET!J58+[2]OTCHET!J61+[2]OTCHET!J64+[2]OTCHET!J65+[2]OTCHET!J72+[2]OTCHET!J73</f>
        <v>0</v>
      </c>
      <c r="K23" s="358"/>
      <c r="L23" s="358"/>
      <c r="M23" s="358"/>
      <c r="N23" s="359"/>
      <c r="O23" s="445" t="s">
        <v>24</v>
      </c>
      <c r="P23" s="343"/>
      <c r="Q23" s="335"/>
      <c r="R23" s="335"/>
      <c r="S23" s="335"/>
      <c r="T23" s="335"/>
      <c r="U23" s="335"/>
      <c r="V23" s="335"/>
      <c r="W23" s="335"/>
      <c r="X23" s="335"/>
      <c r="Y23" s="335"/>
    </row>
    <row r="24" spans="1:25" ht="16.5" hidden="1" customHeight="1">
      <c r="A24" s="339"/>
      <c r="B24" s="96" t="s">
        <v>25</v>
      </c>
      <c r="C24" s="96" t="s">
        <v>26</v>
      </c>
      <c r="D24" s="96"/>
      <c r="E24" s="97"/>
      <c r="F24" s="97">
        <f t="shared" si="1"/>
        <v>0</v>
      </c>
      <c r="G24" s="98"/>
      <c r="H24" s="99"/>
      <c r="I24" s="99"/>
      <c r="J24" s="100"/>
      <c r="K24" s="361"/>
      <c r="L24" s="361"/>
      <c r="M24" s="361"/>
      <c r="N24" s="359"/>
      <c r="O24" s="446" t="s">
        <v>26</v>
      </c>
      <c r="P24" s="343"/>
      <c r="Q24" s="335"/>
      <c r="R24" s="335"/>
      <c r="S24" s="335"/>
      <c r="T24" s="335"/>
      <c r="U24" s="335"/>
      <c r="V24" s="335"/>
      <c r="W24" s="335"/>
      <c r="X24" s="335"/>
      <c r="Y24" s="335"/>
    </row>
    <row r="25" spans="1:25" ht="16.5" thickBot="1">
      <c r="A25" s="339">
        <v>20</v>
      </c>
      <c r="B25" s="101" t="s">
        <v>27</v>
      </c>
      <c r="C25" s="101" t="s">
        <v>28</v>
      </c>
      <c r="D25" s="101"/>
      <c r="E25" s="102">
        <f>+E26+E30+E31+E32+E33</f>
        <v>3584464</v>
      </c>
      <c r="F25" s="102">
        <f>+F26+F30+F31+F32+F33</f>
        <v>1657689</v>
      </c>
      <c r="G25" s="103">
        <f t="shared" ref="G25" si="2">+G26+G30+G31+G32+G33</f>
        <v>791595</v>
      </c>
      <c r="H25" s="104">
        <f>+H26+H30+H31+H32+H33</f>
        <v>0</v>
      </c>
      <c r="I25" s="104">
        <f>+I26+I30+I31+I32+I33</f>
        <v>866454</v>
      </c>
      <c r="J25" s="105">
        <f>+J26+J30+J31+J32+J33</f>
        <v>-360</v>
      </c>
      <c r="K25" s="355">
        <f t="shared" ref="K25:M25" si="3">+K26+K30+K31+K32+K33</f>
        <v>0</v>
      </c>
      <c r="L25" s="355">
        <f t="shared" si="3"/>
        <v>0</v>
      </c>
      <c r="M25" s="355">
        <f t="shared" si="3"/>
        <v>0</v>
      </c>
      <c r="N25" s="359"/>
      <c r="O25" s="447" t="s">
        <v>28</v>
      </c>
      <c r="P25" s="343"/>
      <c r="Q25" s="335"/>
      <c r="R25" s="335"/>
      <c r="S25" s="335"/>
      <c r="T25" s="335"/>
      <c r="U25" s="335"/>
      <c r="V25" s="335"/>
      <c r="W25" s="335"/>
      <c r="X25" s="335"/>
      <c r="Y25" s="335"/>
    </row>
    <row r="26" spans="1:25" ht="15.75">
      <c r="A26" s="339">
        <v>25</v>
      </c>
      <c r="B26" s="106" t="s">
        <v>29</v>
      </c>
      <c r="C26" s="106" t="s">
        <v>30</v>
      </c>
      <c r="D26" s="106"/>
      <c r="E26" s="107">
        <f>[2]OTCHET!E74</f>
        <v>3315600</v>
      </c>
      <c r="F26" s="107">
        <f t="shared" si="1"/>
        <v>1602763</v>
      </c>
      <c r="G26" s="108">
        <f>[2]OTCHET!G74</f>
        <v>780024</v>
      </c>
      <c r="H26" s="109">
        <f>[2]OTCHET!H74</f>
        <v>0</v>
      </c>
      <c r="I26" s="109">
        <f>[2]OTCHET!I74</f>
        <v>822825</v>
      </c>
      <c r="J26" s="110">
        <f>[2]OTCHET!J74</f>
        <v>-86</v>
      </c>
      <c r="K26" s="361"/>
      <c r="L26" s="361"/>
      <c r="M26" s="361"/>
      <c r="N26" s="359"/>
      <c r="O26" s="448" t="s">
        <v>30</v>
      </c>
      <c r="P26" s="343"/>
      <c r="Q26" s="335"/>
      <c r="R26" s="335"/>
      <c r="S26" s="335"/>
      <c r="T26" s="335"/>
      <c r="U26" s="335"/>
      <c r="V26" s="335"/>
      <c r="W26" s="335"/>
      <c r="X26" s="335"/>
      <c r="Y26" s="335"/>
    </row>
    <row r="27" spans="1:25" ht="15.75">
      <c r="A27" s="339">
        <v>26</v>
      </c>
      <c r="B27" s="111" t="s">
        <v>31</v>
      </c>
      <c r="C27" s="112" t="s">
        <v>32</v>
      </c>
      <c r="D27" s="111"/>
      <c r="E27" s="113">
        <f>[2]OTCHET!E75</f>
        <v>0</v>
      </c>
      <c r="F27" s="113">
        <f t="shared" si="1"/>
        <v>0</v>
      </c>
      <c r="G27" s="114">
        <f>[2]OTCHET!G75</f>
        <v>0</v>
      </c>
      <c r="H27" s="115">
        <f>[2]OTCHET!H75</f>
        <v>0</v>
      </c>
      <c r="I27" s="115">
        <f>[2]OTCHET!I75</f>
        <v>0</v>
      </c>
      <c r="J27" s="116">
        <f>[2]OTCHET!J75</f>
        <v>0</v>
      </c>
      <c r="K27" s="362"/>
      <c r="L27" s="362"/>
      <c r="M27" s="362"/>
      <c r="N27" s="359"/>
      <c r="O27" s="449" t="s">
        <v>32</v>
      </c>
      <c r="P27" s="343"/>
      <c r="Q27" s="335"/>
      <c r="R27" s="335"/>
      <c r="S27" s="335"/>
      <c r="T27" s="335"/>
      <c r="U27" s="335"/>
      <c r="V27" s="335"/>
      <c r="W27" s="335"/>
      <c r="X27" s="335"/>
      <c r="Y27" s="335"/>
    </row>
    <row r="28" spans="1:25" ht="15.75">
      <c r="A28" s="339">
        <v>30</v>
      </c>
      <c r="B28" s="117" t="s">
        <v>33</v>
      </c>
      <c r="C28" s="118" t="s">
        <v>34</v>
      </c>
      <c r="D28" s="117"/>
      <c r="E28" s="119">
        <f>[2]OTCHET!E77</f>
        <v>3115000</v>
      </c>
      <c r="F28" s="119">
        <f t="shared" si="1"/>
        <v>1461278</v>
      </c>
      <c r="G28" s="120">
        <f>[2]OTCHET!G77</f>
        <v>649017</v>
      </c>
      <c r="H28" s="121">
        <f>[2]OTCHET!H77</f>
        <v>0</v>
      </c>
      <c r="I28" s="121">
        <f>[2]OTCHET!I77</f>
        <v>812261</v>
      </c>
      <c r="J28" s="122">
        <f>[2]OTCHET!J77</f>
        <v>0</v>
      </c>
      <c r="K28" s="363"/>
      <c r="L28" s="363"/>
      <c r="M28" s="363"/>
      <c r="N28" s="359"/>
      <c r="O28" s="450" t="s">
        <v>34</v>
      </c>
      <c r="P28" s="343"/>
      <c r="Q28" s="335"/>
      <c r="R28" s="335"/>
      <c r="S28" s="335"/>
      <c r="T28" s="335"/>
      <c r="U28" s="335"/>
      <c r="V28" s="335"/>
      <c r="W28" s="335"/>
      <c r="X28" s="335"/>
      <c r="Y28" s="335"/>
    </row>
    <row r="29" spans="1:25" ht="15.75">
      <c r="A29" s="339">
        <v>35</v>
      </c>
      <c r="B29" s="123" t="s">
        <v>35</v>
      </c>
      <c r="C29" s="124" t="s">
        <v>36</v>
      </c>
      <c r="D29" s="123"/>
      <c r="E29" s="125">
        <f>+[2]OTCHET!E78+[2]OTCHET!E79</f>
        <v>200600</v>
      </c>
      <c r="F29" s="125">
        <f t="shared" si="1"/>
        <v>141485</v>
      </c>
      <c r="G29" s="126">
        <f>+[2]OTCHET!G78+[2]OTCHET!G79</f>
        <v>131007</v>
      </c>
      <c r="H29" s="127">
        <f>+[2]OTCHET!H78+[2]OTCHET!H79</f>
        <v>0</v>
      </c>
      <c r="I29" s="127">
        <f>+[2]OTCHET!I78+[2]OTCHET!I79</f>
        <v>10564</v>
      </c>
      <c r="J29" s="128">
        <f>+[2]OTCHET!J78+[2]OTCHET!J79</f>
        <v>-86</v>
      </c>
      <c r="K29" s="363"/>
      <c r="L29" s="363"/>
      <c r="M29" s="363"/>
      <c r="N29" s="359"/>
      <c r="O29" s="451" t="s">
        <v>36</v>
      </c>
      <c r="P29" s="343"/>
      <c r="Q29" s="335"/>
      <c r="R29" s="335"/>
      <c r="S29" s="335"/>
      <c r="T29" s="335"/>
      <c r="U29" s="335"/>
      <c r="V29" s="335"/>
      <c r="W29" s="335"/>
      <c r="X29" s="335"/>
      <c r="Y29" s="335"/>
    </row>
    <row r="30" spans="1:25" ht="15.75">
      <c r="A30" s="339">
        <v>40</v>
      </c>
      <c r="B30" s="129" t="s">
        <v>37</v>
      </c>
      <c r="C30" s="129" t="s">
        <v>38</v>
      </c>
      <c r="D30" s="129"/>
      <c r="E30" s="130">
        <f>[2]OTCHET!E90+[2]OTCHET!E93+[2]OTCHET!E94</f>
        <v>0</v>
      </c>
      <c r="F30" s="130">
        <f t="shared" si="1"/>
        <v>0</v>
      </c>
      <c r="G30" s="131">
        <f>[2]OTCHET!G90+[2]OTCHET!G93+[2]OTCHET!G94</f>
        <v>0</v>
      </c>
      <c r="H30" s="132">
        <f>[2]OTCHET!H90+[2]OTCHET!H93+[2]OTCHET!H94</f>
        <v>0</v>
      </c>
      <c r="I30" s="132">
        <f>[2]OTCHET!I90+[2]OTCHET!I93+[2]OTCHET!I94</f>
        <v>0</v>
      </c>
      <c r="J30" s="133">
        <f>[2]OTCHET!J90+[2]OTCHET!J93+[2]OTCHET!J94</f>
        <v>0</v>
      </c>
      <c r="K30" s="363"/>
      <c r="L30" s="363"/>
      <c r="M30" s="363"/>
      <c r="N30" s="359"/>
      <c r="O30" s="452" t="s">
        <v>38</v>
      </c>
      <c r="P30" s="343"/>
      <c r="Q30" s="335"/>
      <c r="R30" s="335"/>
      <c r="S30" s="335"/>
      <c r="T30" s="335"/>
      <c r="U30" s="335"/>
      <c r="V30" s="335"/>
      <c r="W30" s="335"/>
      <c r="X30" s="335"/>
      <c r="Y30" s="335"/>
    </row>
    <row r="31" spans="1:25" ht="15.75">
      <c r="A31" s="339">
        <v>45</v>
      </c>
      <c r="B31" s="134" t="s">
        <v>39</v>
      </c>
      <c r="C31" s="134" t="s">
        <v>40</v>
      </c>
      <c r="D31" s="134"/>
      <c r="E31" s="135">
        <f>[2]OTCHET!E106</f>
        <v>30000</v>
      </c>
      <c r="F31" s="135">
        <f t="shared" si="1"/>
        <v>14172</v>
      </c>
      <c r="G31" s="136">
        <f>[2]OTCHET!G106</f>
        <v>10348</v>
      </c>
      <c r="H31" s="137">
        <f>[2]OTCHET!H106</f>
        <v>0</v>
      </c>
      <c r="I31" s="137">
        <f>[2]OTCHET!I106</f>
        <v>3738</v>
      </c>
      <c r="J31" s="138">
        <f>[2]OTCHET!J106</f>
        <v>86</v>
      </c>
      <c r="K31" s="363"/>
      <c r="L31" s="363"/>
      <c r="M31" s="363"/>
      <c r="N31" s="359"/>
      <c r="O31" s="453" t="s">
        <v>40</v>
      </c>
      <c r="P31" s="343"/>
      <c r="Q31" s="335"/>
      <c r="R31" s="335"/>
      <c r="S31" s="335"/>
      <c r="T31" s="335"/>
      <c r="U31" s="335"/>
      <c r="V31" s="335"/>
      <c r="W31" s="335"/>
      <c r="X31" s="335"/>
      <c r="Y31" s="335"/>
    </row>
    <row r="32" spans="1:25" ht="15.75">
      <c r="A32" s="339">
        <v>50</v>
      </c>
      <c r="B32" s="134" t="s">
        <v>41</v>
      </c>
      <c r="C32" s="134" t="s">
        <v>42</v>
      </c>
      <c r="D32" s="134"/>
      <c r="E32" s="135">
        <f>[2]OTCHET!E110+[2]OTCHET!E119+[2]OTCHET!E135+[2]OTCHET!E136</f>
        <v>-45136</v>
      </c>
      <c r="F32" s="135">
        <f t="shared" si="1"/>
        <v>-26343</v>
      </c>
      <c r="G32" s="136">
        <f>[2]OTCHET!G110+[2]OTCHET!G119+[2]OTCHET!G135+[2]OTCHET!G136</f>
        <v>-25169</v>
      </c>
      <c r="H32" s="137">
        <f>[2]OTCHET!H110+[2]OTCHET!H119+[2]OTCHET!H135+[2]OTCHET!H136</f>
        <v>0</v>
      </c>
      <c r="I32" s="137">
        <f>[2]OTCHET!I110+[2]OTCHET!I119+[2]OTCHET!I135+[2]OTCHET!I136</f>
        <v>-814</v>
      </c>
      <c r="J32" s="138">
        <f>[2]OTCHET!J110+[2]OTCHET!J119+[2]OTCHET!J135+[2]OTCHET!J136</f>
        <v>-360</v>
      </c>
      <c r="K32" s="364"/>
      <c r="L32" s="364"/>
      <c r="M32" s="364"/>
      <c r="N32" s="359"/>
      <c r="O32" s="453" t="s">
        <v>42</v>
      </c>
      <c r="P32" s="343"/>
      <c r="Q32" s="335"/>
      <c r="R32" s="335"/>
      <c r="S32" s="335"/>
      <c r="T32" s="335"/>
      <c r="U32" s="335"/>
      <c r="V32" s="335"/>
      <c r="W32" s="335"/>
      <c r="X32" s="335"/>
      <c r="Y32" s="335"/>
    </row>
    <row r="33" spans="1:25" ht="16.5" thickBot="1">
      <c r="A33" s="339">
        <v>51</v>
      </c>
      <c r="B33" s="139" t="s">
        <v>43</v>
      </c>
      <c r="C33" s="140" t="s">
        <v>44</v>
      </c>
      <c r="D33" s="139"/>
      <c r="E33" s="97">
        <f>[2]OTCHET!E123</f>
        <v>284000</v>
      </c>
      <c r="F33" s="97">
        <f t="shared" si="1"/>
        <v>67097</v>
      </c>
      <c r="G33" s="98">
        <f>[2]OTCHET!G123</f>
        <v>26392</v>
      </c>
      <c r="H33" s="99">
        <f>[2]OTCHET!H123</f>
        <v>0</v>
      </c>
      <c r="I33" s="99">
        <f>[2]OTCHET!I123</f>
        <v>40705</v>
      </c>
      <c r="J33" s="100">
        <f>[2]OTCHET!J123</f>
        <v>0</v>
      </c>
      <c r="K33" s="364"/>
      <c r="L33" s="364"/>
      <c r="M33" s="364"/>
      <c r="N33" s="359"/>
      <c r="O33" s="446" t="s">
        <v>44</v>
      </c>
      <c r="P33" s="343"/>
      <c r="Q33" s="335"/>
      <c r="R33" s="335"/>
      <c r="S33" s="335"/>
      <c r="T33" s="335"/>
      <c r="U33" s="335"/>
      <c r="V33" s="335"/>
      <c r="W33" s="335"/>
      <c r="X33" s="335"/>
      <c r="Y33" s="335"/>
    </row>
    <row r="34" spans="1:25" ht="16.5" hidden="1" customHeight="1" thickBot="1">
      <c r="A34" s="339">
        <v>52</v>
      </c>
      <c r="B34" s="141"/>
      <c r="C34" s="142"/>
      <c r="D34" s="142"/>
      <c r="E34" s="143"/>
      <c r="F34" s="143">
        <f t="shared" si="1"/>
        <v>0</v>
      </c>
      <c r="G34" s="144"/>
      <c r="H34" s="145"/>
      <c r="I34" s="145"/>
      <c r="J34" s="146"/>
      <c r="K34" s="364"/>
      <c r="L34" s="364"/>
      <c r="M34" s="364"/>
      <c r="N34" s="359"/>
      <c r="O34" s="454"/>
      <c r="P34" s="343"/>
      <c r="Q34" s="335"/>
      <c r="R34" s="335"/>
      <c r="S34" s="335"/>
      <c r="T34" s="335"/>
      <c r="U34" s="335"/>
      <c r="V34" s="335"/>
      <c r="W34" s="335"/>
      <c r="X34" s="335"/>
      <c r="Y34" s="335"/>
    </row>
    <row r="35" spans="1:25" ht="16.5" hidden="1" customHeight="1">
      <c r="A35" s="339"/>
      <c r="B35" s="147"/>
      <c r="C35" s="147"/>
      <c r="D35" s="147"/>
      <c r="E35" s="148"/>
      <c r="F35" s="148">
        <f t="shared" si="1"/>
        <v>0</v>
      </c>
      <c r="G35" s="149"/>
      <c r="H35" s="150"/>
      <c r="I35" s="150"/>
      <c r="J35" s="151"/>
      <c r="K35" s="365"/>
      <c r="L35" s="365"/>
      <c r="M35" s="365"/>
      <c r="N35" s="359"/>
      <c r="O35" s="455"/>
      <c r="P35" s="343"/>
      <c r="Q35" s="335"/>
      <c r="R35" s="335"/>
      <c r="S35" s="335"/>
      <c r="T35" s="335"/>
      <c r="U35" s="335"/>
      <c r="V35" s="335"/>
      <c r="W35" s="335"/>
      <c r="X35" s="335"/>
      <c r="Y35" s="335"/>
    </row>
    <row r="36" spans="1:25" ht="16.5" thickBot="1">
      <c r="A36" s="339">
        <v>60</v>
      </c>
      <c r="B36" s="152" t="s">
        <v>45</v>
      </c>
      <c r="C36" s="152" t="s">
        <v>46</v>
      </c>
      <c r="D36" s="152"/>
      <c r="E36" s="153">
        <f>+[2]OTCHET!E137</f>
        <v>0</v>
      </c>
      <c r="F36" s="153">
        <f t="shared" si="1"/>
        <v>0</v>
      </c>
      <c r="G36" s="154">
        <f>+[2]OTCHET!G137</f>
        <v>0</v>
      </c>
      <c r="H36" s="155">
        <f>+[2]OTCHET!H137</f>
        <v>0</v>
      </c>
      <c r="I36" s="155">
        <f>+[2]OTCHET!I137</f>
        <v>0</v>
      </c>
      <c r="J36" s="156">
        <f>+[2]OTCHET!J137</f>
        <v>0</v>
      </c>
      <c r="K36" s="366"/>
      <c r="L36" s="366"/>
      <c r="M36" s="366"/>
      <c r="N36" s="367"/>
      <c r="O36" s="456" t="s">
        <v>46</v>
      </c>
      <c r="P36" s="343"/>
      <c r="Q36" s="335"/>
      <c r="R36" s="335"/>
      <c r="S36" s="335"/>
      <c r="T36" s="335"/>
      <c r="U36" s="335"/>
      <c r="V36" s="335"/>
      <c r="W36" s="335"/>
      <c r="X36" s="335"/>
      <c r="Y36" s="335"/>
    </row>
    <row r="37" spans="1:25" ht="15.75">
      <c r="A37" s="339">
        <v>65</v>
      </c>
      <c r="B37" s="157" t="s">
        <v>47</v>
      </c>
      <c r="C37" s="157" t="s">
        <v>48</v>
      </c>
      <c r="D37" s="157"/>
      <c r="E37" s="158">
        <f>[2]OTCHET!E140+[2]OTCHET!E149+[2]OTCHET!E158</f>
        <v>0</v>
      </c>
      <c r="F37" s="158">
        <f t="shared" si="1"/>
        <v>0</v>
      </c>
      <c r="G37" s="159">
        <f>[2]OTCHET!G140+[2]OTCHET!G149+[2]OTCHET!G158</f>
        <v>0</v>
      </c>
      <c r="H37" s="160">
        <f>[2]OTCHET!H140+[2]OTCHET!H149+[2]OTCHET!H158</f>
        <v>0</v>
      </c>
      <c r="I37" s="160">
        <f>[2]OTCHET!I140+[2]OTCHET!I149+[2]OTCHET!I158</f>
        <v>0</v>
      </c>
      <c r="J37" s="161">
        <f>[2]OTCHET!J140+[2]OTCHET!J149+[2]OTCHET!J158</f>
        <v>0</v>
      </c>
      <c r="K37" s="368"/>
      <c r="L37" s="368"/>
      <c r="M37" s="368"/>
      <c r="N37" s="367"/>
      <c r="O37" s="457" t="s">
        <v>48</v>
      </c>
      <c r="P37" s="369"/>
      <c r="Q37" s="335"/>
      <c r="R37" s="335"/>
      <c r="S37" s="335"/>
      <c r="T37" s="335"/>
      <c r="U37" s="335"/>
      <c r="V37" s="335"/>
      <c r="W37" s="335"/>
      <c r="X37" s="335"/>
      <c r="Y37" s="335"/>
    </row>
    <row r="38" spans="1:25" ht="19.5" thickBot="1">
      <c r="A38" s="312">
        <v>70</v>
      </c>
      <c r="B38" s="162" t="s">
        <v>49</v>
      </c>
      <c r="C38" s="163" t="s">
        <v>50</v>
      </c>
      <c r="D38" s="164"/>
      <c r="E38" s="165">
        <f t="shared" ref="E38:J38" si="4">E39+E43+E44+E46+SUM(E48:E52)+E55</f>
        <v>22695548</v>
      </c>
      <c r="F38" s="165">
        <f t="shared" si="4"/>
        <v>9847545</v>
      </c>
      <c r="G38" s="166">
        <f t="shared" si="4"/>
        <v>7142938</v>
      </c>
      <c r="H38" s="167">
        <f t="shared" si="4"/>
        <v>0</v>
      </c>
      <c r="I38" s="167">
        <f t="shared" si="4"/>
        <v>262890</v>
      </c>
      <c r="J38" s="168">
        <f t="shared" si="4"/>
        <v>2441717</v>
      </c>
      <c r="K38" s="370">
        <f>SUM(K40:K54)-K45-K47-K53</f>
        <v>0</v>
      </c>
      <c r="L38" s="370">
        <f>SUM(L40:L54)-L45-L47-L53</f>
        <v>0</v>
      </c>
      <c r="M38" s="370">
        <f>SUM(M40:M53)-M45-M52</f>
        <v>0</v>
      </c>
      <c r="N38" s="359"/>
      <c r="O38" s="458" t="s">
        <v>50</v>
      </c>
      <c r="P38" s="372"/>
      <c r="Q38" s="373"/>
      <c r="R38" s="373"/>
      <c r="S38" s="373"/>
      <c r="T38" s="373"/>
      <c r="U38" s="373"/>
      <c r="V38" s="373"/>
      <c r="W38" s="374"/>
      <c r="X38" s="373"/>
      <c r="Y38" s="373"/>
    </row>
    <row r="39" spans="1:25" ht="17.25" thickTop="1" thickBot="1">
      <c r="A39" s="312">
        <v>75</v>
      </c>
      <c r="B39" s="169" t="s">
        <v>51</v>
      </c>
      <c r="C39" s="170" t="s">
        <v>52</v>
      </c>
      <c r="D39" s="169"/>
      <c r="E39" s="171">
        <f t="shared" ref="E39:J39" si="5">SUM(E40:E42)</f>
        <v>17622684</v>
      </c>
      <c r="F39" s="171">
        <f t="shared" si="5"/>
        <v>8013843</v>
      </c>
      <c r="G39" s="172">
        <f t="shared" si="5"/>
        <v>5361431</v>
      </c>
      <c r="H39" s="173">
        <f t="shared" si="5"/>
        <v>0</v>
      </c>
      <c r="I39" s="173">
        <f t="shared" si="5"/>
        <v>209769</v>
      </c>
      <c r="J39" s="174">
        <f t="shared" si="5"/>
        <v>2442643</v>
      </c>
      <c r="K39" s="361"/>
      <c r="L39" s="361"/>
      <c r="M39" s="361"/>
      <c r="N39" s="375"/>
      <c r="O39" s="445" t="s">
        <v>170</v>
      </c>
      <c r="P39" s="372"/>
      <c r="Q39" s="373"/>
      <c r="R39" s="373"/>
      <c r="S39" s="373"/>
      <c r="T39" s="373"/>
      <c r="U39" s="373"/>
      <c r="V39" s="373"/>
      <c r="W39" s="374"/>
      <c r="X39" s="373"/>
      <c r="Y39" s="373"/>
    </row>
    <row r="40" spans="1:25" ht="15.75">
      <c r="A40" s="312">
        <v>75</v>
      </c>
      <c r="B40" s="175" t="s">
        <v>53</v>
      </c>
      <c r="C40" s="176" t="s">
        <v>52</v>
      </c>
      <c r="D40" s="177"/>
      <c r="E40" s="48">
        <f>[2]OTCHET!E187</f>
        <v>14171900</v>
      </c>
      <c r="F40" s="48">
        <f t="shared" si="1"/>
        <v>6474196</v>
      </c>
      <c r="G40" s="45">
        <f>[2]OTCHET!G187</f>
        <v>4961149</v>
      </c>
      <c r="H40" s="39">
        <f>[2]OTCHET!H187</f>
        <v>0</v>
      </c>
      <c r="I40" s="39">
        <f>[2]OTCHET!I187</f>
        <v>209769</v>
      </c>
      <c r="J40" s="40">
        <f>[2]OTCHET!J187</f>
        <v>1303278</v>
      </c>
      <c r="K40" s="361"/>
      <c r="L40" s="361"/>
      <c r="M40" s="361"/>
      <c r="N40" s="375"/>
      <c r="O40" s="459" t="s">
        <v>52</v>
      </c>
      <c r="P40" s="372"/>
      <c r="Q40" s="373"/>
      <c r="R40" s="373"/>
      <c r="S40" s="373"/>
      <c r="T40" s="373"/>
      <c r="U40" s="373"/>
      <c r="V40" s="373"/>
      <c r="W40" s="374"/>
      <c r="X40" s="373"/>
      <c r="Y40" s="373"/>
    </row>
    <row r="41" spans="1:25" ht="15.75">
      <c r="A41" s="312">
        <v>80</v>
      </c>
      <c r="B41" s="178" t="s">
        <v>54</v>
      </c>
      <c r="C41" s="179" t="s">
        <v>55</v>
      </c>
      <c r="D41" s="180"/>
      <c r="E41" s="49">
        <f>[2]OTCHET!E190</f>
        <v>1251084</v>
      </c>
      <c r="F41" s="49">
        <f t="shared" si="1"/>
        <v>415644</v>
      </c>
      <c r="G41" s="46">
        <f>[2]OTCHET!G190</f>
        <v>400282</v>
      </c>
      <c r="H41" s="41">
        <f>[2]OTCHET!H190</f>
        <v>0</v>
      </c>
      <c r="I41" s="41">
        <f>[2]OTCHET!I190</f>
        <v>0</v>
      </c>
      <c r="J41" s="42">
        <f>[2]OTCHET!J190</f>
        <v>15362</v>
      </c>
      <c r="K41" s="363"/>
      <c r="L41" s="363"/>
      <c r="M41" s="363"/>
      <c r="N41" s="375"/>
      <c r="O41" s="453" t="s">
        <v>55</v>
      </c>
      <c r="P41" s="372"/>
      <c r="Q41" s="373"/>
      <c r="R41" s="373"/>
      <c r="S41" s="373"/>
      <c r="T41" s="373"/>
      <c r="U41" s="373"/>
      <c r="V41" s="373"/>
      <c r="W41" s="374"/>
      <c r="X41" s="373"/>
      <c r="Y41" s="373"/>
    </row>
    <row r="42" spans="1:25" ht="15.75">
      <c r="A42" s="312">
        <v>85</v>
      </c>
      <c r="B42" s="181" t="s">
        <v>56</v>
      </c>
      <c r="C42" s="182" t="s">
        <v>57</v>
      </c>
      <c r="D42" s="183"/>
      <c r="E42" s="50">
        <f>+[2]OTCHET!E196+[2]OTCHET!E204</f>
        <v>2199700</v>
      </c>
      <c r="F42" s="50">
        <f t="shared" si="1"/>
        <v>1124003</v>
      </c>
      <c r="G42" s="47">
        <f>+[2]OTCHET!G196+[2]OTCHET!G204</f>
        <v>0</v>
      </c>
      <c r="H42" s="43">
        <f>+[2]OTCHET!H196+[2]OTCHET!H204</f>
        <v>0</v>
      </c>
      <c r="I42" s="43">
        <f>+[2]OTCHET!I196+[2]OTCHET!I204</f>
        <v>0</v>
      </c>
      <c r="J42" s="44">
        <f>+[2]OTCHET!J196+[2]OTCHET!J204</f>
        <v>1124003</v>
      </c>
      <c r="K42" s="363"/>
      <c r="L42" s="363"/>
      <c r="M42" s="363"/>
      <c r="N42" s="375"/>
      <c r="O42" s="453" t="s">
        <v>57</v>
      </c>
      <c r="P42" s="372"/>
      <c r="Q42" s="373"/>
      <c r="R42" s="373"/>
      <c r="S42" s="373"/>
      <c r="T42" s="373"/>
      <c r="U42" s="373"/>
      <c r="V42" s="373"/>
      <c r="W42" s="374"/>
      <c r="X42" s="373"/>
      <c r="Y42" s="373"/>
    </row>
    <row r="43" spans="1:25" ht="15.75">
      <c r="A43" s="312">
        <v>90</v>
      </c>
      <c r="B43" s="184" t="s">
        <v>58</v>
      </c>
      <c r="C43" s="185" t="s">
        <v>59</v>
      </c>
      <c r="D43" s="184"/>
      <c r="E43" s="186">
        <f>+[2]OTCHET!E205+[2]OTCHET!E223+[2]OTCHET!E274</f>
        <v>2568800</v>
      </c>
      <c r="F43" s="186">
        <f t="shared" si="1"/>
        <v>1059546</v>
      </c>
      <c r="G43" s="187">
        <f>+[2]OTCHET!G205+[2]OTCHET!G223+[2]OTCHET!G274</f>
        <v>1037315</v>
      </c>
      <c r="H43" s="188">
        <f>+[2]OTCHET!H205+[2]OTCHET!H223+[2]OTCHET!H274</f>
        <v>0</v>
      </c>
      <c r="I43" s="188">
        <f>+[2]OTCHET!I205+[2]OTCHET!I223+[2]OTCHET!I274</f>
        <v>23157</v>
      </c>
      <c r="J43" s="189">
        <f>+[2]OTCHET!J205+[2]OTCHET!J223+[2]OTCHET!J274</f>
        <v>-926</v>
      </c>
      <c r="K43" s="363"/>
      <c r="L43" s="363"/>
      <c r="M43" s="363"/>
      <c r="N43" s="375"/>
      <c r="O43" s="453" t="s">
        <v>59</v>
      </c>
      <c r="P43" s="372"/>
      <c r="Q43" s="373"/>
      <c r="R43" s="373"/>
      <c r="S43" s="373"/>
      <c r="T43" s="373"/>
      <c r="U43" s="373"/>
      <c r="V43" s="373"/>
      <c r="W43" s="374"/>
      <c r="X43" s="373"/>
      <c r="Y43" s="373"/>
    </row>
    <row r="44" spans="1:25" ht="15.75">
      <c r="A44" s="312">
        <v>95</v>
      </c>
      <c r="B44" s="190" t="s">
        <v>60</v>
      </c>
      <c r="C44" s="96" t="s">
        <v>61</v>
      </c>
      <c r="D44" s="190"/>
      <c r="E44" s="97">
        <f>+[2]OTCHET!E227+[2]OTCHET!E233+[2]OTCHET!E236+[2]OTCHET!E237+[2]OTCHET!E238+[2]OTCHET!E239+[2]OTCHET!E243</f>
        <v>0</v>
      </c>
      <c r="F44" s="97">
        <f t="shared" si="1"/>
        <v>0</v>
      </c>
      <c r="G44" s="98">
        <f>+[2]OTCHET!G227+[2]OTCHET!G233+[2]OTCHET!G236+[2]OTCHET!G237+[2]OTCHET!G238+[2]OTCHET!G239+[2]OTCHET!G243</f>
        <v>0</v>
      </c>
      <c r="H44" s="99">
        <f>+[2]OTCHET!H227+[2]OTCHET!H233+[2]OTCHET!H236+[2]OTCHET!H237+[2]OTCHET!H238+[2]OTCHET!H239+[2]OTCHET!H243</f>
        <v>0</v>
      </c>
      <c r="I44" s="99">
        <f>+[2]OTCHET!I227+[2]OTCHET!I233+[2]OTCHET!I236+[2]OTCHET!I237+[2]OTCHET!I238+[2]OTCHET!I239+[2]OTCHET!I243</f>
        <v>0</v>
      </c>
      <c r="J44" s="100">
        <f>+[2]OTCHET!J227+[2]OTCHET!J233+[2]OTCHET!J236+[2]OTCHET!J237+[2]OTCHET!J238+[2]OTCHET!J239+[2]OTCHET!J243</f>
        <v>0</v>
      </c>
      <c r="K44" s="363"/>
      <c r="L44" s="363"/>
      <c r="M44" s="363"/>
      <c r="N44" s="375"/>
      <c r="O44" s="446" t="s">
        <v>61</v>
      </c>
      <c r="P44" s="372"/>
      <c r="Q44" s="373"/>
      <c r="R44" s="373"/>
      <c r="S44" s="373"/>
      <c r="T44" s="373"/>
      <c r="U44" s="373"/>
      <c r="V44" s="373"/>
      <c r="W44" s="374"/>
      <c r="X44" s="373"/>
      <c r="Y44" s="373"/>
    </row>
    <row r="45" spans="1:25" ht="15.75">
      <c r="A45" s="312">
        <v>100</v>
      </c>
      <c r="B45" s="191" t="s">
        <v>62</v>
      </c>
      <c r="C45" s="191" t="s">
        <v>63</v>
      </c>
      <c r="D45" s="191"/>
      <c r="E45" s="192">
        <f>+[2]OTCHET!E236+[2]OTCHET!E237+[2]OTCHET!E238+[2]OTCHET!E239+[2]OTCHET!E246+[2]OTCHET!E247+[2]OTCHET!E251</f>
        <v>0</v>
      </c>
      <c r="F45" s="192">
        <f t="shared" si="1"/>
        <v>0</v>
      </c>
      <c r="G45" s="193">
        <f>+[2]OTCHET!G236+[2]OTCHET!G237+[2]OTCHET!G238+[2]OTCHET!G239+[2]OTCHET!G246+[2]OTCHET!G247+[2]OTCHET!G251</f>
        <v>0</v>
      </c>
      <c r="H45" s="194">
        <f>+[2]OTCHET!H236+[2]OTCHET!H237+[2]OTCHET!H238+[2]OTCHET!H239+[2]OTCHET!H246+[2]OTCHET!H247+[2]OTCHET!H251</f>
        <v>0</v>
      </c>
      <c r="I45" s="19">
        <f>+[2]OTCHET!I236+[2]OTCHET!I237+[2]OTCHET!I238+[2]OTCHET!I239+[2]OTCHET!I246+[2]OTCHET!I247+[2]OTCHET!I251</f>
        <v>0</v>
      </c>
      <c r="J45" s="195">
        <f>+[2]OTCHET!J236+[2]OTCHET!J237+[2]OTCHET!J238+[2]OTCHET!J239+[2]OTCHET!J246+[2]OTCHET!J247+[2]OTCHET!J251</f>
        <v>0</v>
      </c>
      <c r="K45" s="363"/>
      <c r="L45" s="363"/>
      <c r="M45" s="363"/>
      <c r="N45" s="375"/>
      <c r="O45" s="460" t="s">
        <v>63</v>
      </c>
      <c r="P45" s="372"/>
      <c r="Q45" s="373"/>
      <c r="R45" s="373"/>
      <c r="S45" s="373"/>
      <c r="T45" s="373"/>
      <c r="U45" s="373"/>
      <c r="V45" s="373"/>
      <c r="W45" s="374"/>
      <c r="X45" s="373"/>
      <c r="Y45" s="373"/>
    </row>
    <row r="46" spans="1:25" ht="15.75">
      <c r="A46" s="312">
        <v>105</v>
      </c>
      <c r="B46" s="184" t="s">
        <v>64</v>
      </c>
      <c r="C46" s="185" t="s">
        <v>65</v>
      </c>
      <c r="D46" s="184"/>
      <c r="E46" s="186">
        <f>+[2]OTCHET!E258+[2]OTCHET!E259+[2]OTCHET!E260+[2]OTCHET!E261</f>
        <v>1379064</v>
      </c>
      <c r="F46" s="186">
        <f t="shared" si="1"/>
        <v>631093</v>
      </c>
      <c r="G46" s="187">
        <f>+[2]OTCHET!G258+[2]OTCHET!G259+[2]OTCHET!G260+[2]OTCHET!G261</f>
        <v>601129</v>
      </c>
      <c r="H46" s="188">
        <f>+[2]OTCHET!H258+[2]OTCHET!H259+[2]OTCHET!H260+[2]OTCHET!H261</f>
        <v>0</v>
      </c>
      <c r="I46" s="188">
        <f>+[2]OTCHET!I258+[2]OTCHET!I259+[2]OTCHET!I260+[2]OTCHET!I261</f>
        <v>29964</v>
      </c>
      <c r="J46" s="189">
        <f>+[2]OTCHET!J258+[2]OTCHET!J259+[2]OTCHET!J260+[2]OTCHET!J261</f>
        <v>0</v>
      </c>
      <c r="K46" s="363"/>
      <c r="L46" s="363"/>
      <c r="M46" s="363"/>
      <c r="N46" s="375"/>
      <c r="O46" s="459" t="s">
        <v>65</v>
      </c>
      <c r="P46" s="372"/>
      <c r="Q46" s="373"/>
      <c r="R46" s="373"/>
      <c r="S46" s="373"/>
      <c r="T46" s="373"/>
      <c r="U46" s="373"/>
      <c r="V46" s="373"/>
      <c r="W46" s="374"/>
      <c r="X46" s="373"/>
      <c r="Y46" s="373"/>
    </row>
    <row r="47" spans="1:25" ht="15.75">
      <c r="A47" s="312">
        <v>106</v>
      </c>
      <c r="B47" s="191" t="s">
        <v>66</v>
      </c>
      <c r="C47" s="191" t="s">
        <v>67</v>
      </c>
      <c r="D47" s="191"/>
      <c r="E47" s="192">
        <f>+[2]OTCHET!E259</f>
        <v>1347864</v>
      </c>
      <c r="F47" s="192">
        <f t="shared" si="1"/>
        <v>614803</v>
      </c>
      <c r="G47" s="193">
        <f>+[2]OTCHET!G259</f>
        <v>586192</v>
      </c>
      <c r="H47" s="194">
        <f>+[2]OTCHET!H259</f>
        <v>0</v>
      </c>
      <c r="I47" s="19">
        <f>+[2]OTCHET!I259</f>
        <v>28611</v>
      </c>
      <c r="J47" s="195">
        <f>+[2]OTCHET!J259</f>
        <v>0</v>
      </c>
      <c r="K47" s="363"/>
      <c r="L47" s="363"/>
      <c r="M47" s="363"/>
      <c r="N47" s="375"/>
      <c r="O47" s="460" t="s">
        <v>67</v>
      </c>
      <c r="P47" s="372"/>
      <c r="Q47" s="373"/>
      <c r="R47" s="373"/>
      <c r="S47" s="373"/>
      <c r="T47" s="373"/>
      <c r="U47" s="373"/>
      <c r="V47" s="373"/>
      <c r="W47" s="374"/>
      <c r="X47" s="373"/>
      <c r="Y47" s="373"/>
    </row>
    <row r="48" spans="1:25" ht="15.75">
      <c r="A48" s="312">
        <v>107</v>
      </c>
      <c r="B48" s="196" t="s">
        <v>68</v>
      </c>
      <c r="C48" s="196" t="s">
        <v>69</v>
      </c>
      <c r="D48" s="197"/>
      <c r="E48" s="135">
        <f>+[2]OTCHET!E268+[2]OTCHET!E272+[2]OTCHET!E273</f>
        <v>0</v>
      </c>
      <c r="F48" s="135">
        <f t="shared" si="1"/>
        <v>0</v>
      </c>
      <c r="G48" s="131">
        <f>+[2]OTCHET!G268+[2]OTCHET!G272+[2]OTCHET!G273</f>
        <v>0</v>
      </c>
      <c r="H48" s="132">
        <f>+[2]OTCHET!H268+[2]OTCHET!H272+[2]OTCHET!H273</f>
        <v>0</v>
      </c>
      <c r="I48" s="132">
        <f>+[2]OTCHET!I268+[2]OTCHET!I272+[2]OTCHET!I273</f>
        <v>0</v>
      </c>
      <c r="J48" s="133">
        <f>+[2]OTCHET!J268+[2]OTCHET!J272+[2]OTCHET!J273</f>
        <v>0</v>
      </c>
      <c r="K48" s="363"/>
      <c r="L48" s="363"/>
      <c r="M48" s="363"/>
      <c r="N48" s="375"/>
      <c r="O48" s="453" t="s">
        <v>171</v>
      </c>
      <c r="P48" s="372"/>
      <c r="Q48" s="373"/>
      <c r="R48" s="373"/>
      <c r="S48" s="373"/>
      <c r="T48" s="373"/>
      <c r="U48" s="373"/>
      <c r="V48" s="373"/>
      <c r="W48" s="374"/>
      <c r="X48" s="373"/>
      <c r="Y48" s="373"/>
    </row>
    <row r="49" spans="1:25" ht="15.75">
      <c r="A49" s="312">
        <v>108</v>
      </c>
      <c r="B49" s="196" t="s">
        <v>70</v>
      </c>
      <c r="C49" s="196" t="s">
        <v>71</v>
      </c>
      <c r="D49" s="197"/>
      <c r="E49" s="135">
        <f>[2]OTCHET!E278+[2]OTCHET!E279+[2]OTCHET!E287+[2]OTCHET!E290</f>
        <v>1125000</v>
      </c>
      <c r="F49" s="135">
        <f t="shared" si="1"/>
        <v>143063</v>
      </c>
      <c r="G49" s="136">
        <f>[2]OTCHET!G278+[2]OTCHET!G279+[2]OTCHET!G287+[2]OTCHET!G290</f>
        <v>143063</v>
      </c>
      <c r="H49" s="137">
        <f>[2]OTCHET!H278+[2]OTCHET!H279+[2]OTCHET!H287+[2]OTCHET!H290</f>
        <v>0</v>
      </c>
      <c r="I49" s="137">
        <f>[2]OTCHET!I278+[2]OTCHET!I279+[2]OTCHET!I287+[2]OTCHET!I290</f>
        <v>0</v>
      </c>
      <c r="J49" s="138">
        <f>[2]OTCHET!J278+[2]OTCHET!J279+[2]OTCHET!J287+[2]OTCHET!J290</f>
        <v>0</v>
      </c>
      <c r="K49" s="363"/>
      <c r="L49" s="363"/>
      <c r="M49" s="363"/>
      <c r="N49" s="375"/>
      <c r="O49" s="453" t="s">
        <v>71</v>
      </c>
      <c r="P49" s="372"/>
      <c r="Q49" s="373"/>
      <c r="R49" s="373"/>
      <c r="S49" s="373"/>
      <c r="T49" s="373"/>
      <c r="U49" s="373"/>
      <c r="V49" s="373"/>
      <c r="W49" s="374"/>
      <c r="X49" s="373"/>
      <c r="Y49" s="373"/>
    </row>
    <row r="50" spans="1:25" ht="15.75">
      <c r="A50" s="312">
        <v>110</v>
      </c>
      <c r="B50" s="196" t="s">
        <v>72</v>
      </c>
      <c r="C50" s="196" t="s">
        <v>73</v>
      </c>
      <c r="D50" s="196"/>
      <c r="E50" s="135">
        <f>+[2]OTCHET!E291</f>
        <v>0</v>
      </c>
      <c r="F50" s="135">
        <f t="shared" si="1"/>
        <v>0</v>
      </c>
      <c r="G50" s="136">
        <f>+[2]OTCHET!G291</f>
        <v>0</v>
      </c>
      <c r="H50" s="137">
        <f>+[2]OTCHET!H291</f>
        <v>0</v>
      </c>
      <c r="I50" s="137">
        <f>+[2]OTCHET!I291</f>
        <v>0</v>
      </c>
      <c r="J50" s="138">
        <f>+[2]OTCHET!J291</f>
        <v>0</v>
      </c>
      <c r="K50" s="363"/>
      <c r="L50" s="363"/>
      <c r="M50" s="363"/>
      <c r="N50" s="375"/>
      <c r="O50" s="453" t="s">
        <v>73</v>
      </c>
      <c r="P50" s="372"/>
      <c r="Q50" s="373"/>
      <c r="R50" s="373"/>
      <c r="S50" s="373"/>
      <c r="T50" s="373"/>
      <c r="U50" s="373"/>
      <c r="V50" s="373"/>
      <c r="W50" s="374"/>
      <c r="X50" s="373"/>
      <c r="Y50" s="373"/>
    </row>
    <row r="51" spans="1:25" ht="15.75">
      <c r="A51" s="312">
        <v>115</v>
      </c>
      <c r="B51" s="190" t="s">
        <v>74</v>
      </c>
      <c r="C51" s="198" t="s">
        <v>75</v>
      </c>
      <c r="D51" s="96"/>
      <c r="E51" s="97">
        <f>+[2]OTCHET!E275</f>
        <v>0</v>
      </c>
      <c r="F51" s="97">
        <f>+G51+H51+I51+J51</f>
        <v>0</v>
      </c>
      <c r="G51" s="98">
        <f>+[2]OTCHET!G275</f>
        <v>0</v>
      </c>
      <c r="H51" s="99">
        <f>+[2]OTCHET!H275</f>
        <v>0</v>
      </c>
      <c r="I51" s="99">
        <f>+[2]OTCHET!I275</f>
        <v>0</v>
      </c>
      <c r="J51" s="100">
        <f>+[2]OTCHET!J275</f>
        <v>0</v>
      </c>
      <c r="K51" s="363"/>
      <c r="L51" s="363"/>
      <c r="M51" s="363"/>
      <c r="N51" s="375"/>
      <c r="O51" s="453" t="s">
        <v>172</v>
      </c>
      <c r="P51" s="372"/>
      <c r="Q51" s="373"/>
      <c r="R51" s="373"/>
      <c r="S51" s="373"/>
      <c r="T51" s="373"/>
      <c r="U51" s="373"/>
      <c r="V51" s="373"/>
      <c r="W51" s="374"/>
      <c r="X51" s="373"/>
      <c r="Y51" s="373"/>
    </row>
    <row r="52" spans="1:25" ht="15.75">
      <c r="A52" s="312">
        <v>115</v>
      </c>
      <c r="B52" s="190" t="s">
        <v>76</v>
      </c>
      <c r="C52" s="198" t="s">
        <v>75</v>
      </c>
      <c r="D52" s="96"/>
      <c r="E52" s="97">
        <f>+[2]OTCHET!E296</f>
        <v>0</v>
      </c>
      <c r="F52" s="97">
        <f t="shared" si="1"/>
        <v>0</v>
      </c>
      <c r="G52" s="98">
        <f>+[2]OTCHET!G296</f>
        <v>0</v>
      </c>
      <c r="H52" s="99">
        <f>+[2]OTCHET!H296</f>
        <v>0</v>
      </c>
      <c r="I52" s="99">
        <f>+[2]OTCHET!I296</f>
        <v>0</v>
      </c>
      <c r="J52" s="100">
        <f>+[2]OTCHET!J296</f>
        <v>0</v>
      </c>
      <c r="K52" s="363"/>
      <c r="L52" s="363"/>
      <c r="M52" s="363"/>
      <c r="N52" s="375"/>
      <c r="O52" s="446" t="s">
        <v>75</v>
      </c>
      <c r="P52" s="372"/>
      <c r="Q52" s="373"/>
      <c r="R52" s="373"/>
      <c r="S52" s="373"/>
      <c r="T52" s="373"/>
      <c r="U52" s="373"/>
      <c r="V52" s="373"/>
      <c r="W52" s="374"/>
      <c r="X52" s="373"/>
      <c r="Y52" s="373"/>
    </row>
    <row r="53" spans="1:25" ht="16.5" thickBot="1">
      <c r="A53" s="312">
        <v>120</v>
      </c>
      <c r="B53" s="199" t="s">
        <v>77</v>
      </c>
      <c r="C53" s="199" t="s">
        <v>78</v>
      </c>
      <c r="D53" s="200"/>
      <c r="E53" s="201">
        <f>[2]OTCHET!E297</f>
        <v>0</v>
      </c>
      <c r="F53" s="201">
        <f t="shared" si="1"/>
        <v>0</v>
      </c>
      <c r="G53" s="202">
        <f>[2]OTCHET!G297</f>
        <v>0</v>
      </c>
      <c r="H53" s="203">
        <f>[2]OTCHET!H297</f>
        <v>0</v>
      </c>
      <c r="I53" s="203">
        <f>[2]OTCHET!I297</f>
        <v>0</v>
      </c>
      <c r="J53" s="204">
        <f>[2]OTCHET!J297</f>
        <v>0</v>
      </c>
      <c r="K53" s="364"/>
      <c r="L53" s="364"/>
      <c r="M53" s="364"/>
      <c r="N53" s="375"/>
      <c r="O53" s="461" t="s">
        <v>78</v>
      </c>
      <c r="P53" s="372"/>
      <c r="Q53" s="373"/>
      <c r="R53" s="373"/>
      <c r="S53" s="373"/>
      <c r="T53" s="373"/>
      <c r="U53" s="373"/>
      <c r="V53" s="373"/>
      <c r="W53" s="374"/>
      <c r="X53" s="373"/>
      <c r="Y53" s="373"/>
    </row>
    <row r="54" spans="1:25" ht="16.5" thickBot="1">
      <c r="A54" s="312">
        <v>125</v>
      </c>
      <c r="B54" s="205" t="s">
        <v>79</v>
      </c>
      <c r="C54" s="206" t="s">
        <v>80</v>
      </c>
      <c r="D54" s="207"/>
      <c r="E54" s="208">
        <f>[2]OTCHET!E299</f>
        <v>0</v>
      </c>
      <c r="F54" s="208">
        <f t="shared" si="1"/>
        <v>0</v>
      </c>
      <c r="G54" s="209">
        <f>[2]OTCHET!G299</f>
        <v>0</v>
      </c>
      <c r="H54" s="210">
        <f>[2]OTCHET!H299</f>
        <v>0</v>
      </c>
      <c r="I54" s="210">
        <f>[2]OTCHET!I299</f>
        <v>0</v>
      </c>
      <c r="J54" s="211">
        <f>[2]OTCHET!J299</f>
        <v>0</v>
      </c>
      <c r="K54" s="376"/>
      <c r="L54" s="376"/>
      <c r="M54" s="377"/>
      <c r="N54" s="375"/>
      <c r="O54" s="462" t="s">
        <v>80</v>
      </c>
      <c r="P54" s="372"/>
      <c r="Q54" s="373"/>
      <c r="R54" s="373"/>
      <c r="S54" s="373"/>
      <c r="T54" s="373"/>
      <c r="U54" s="373"/>
      <c r="V54" s="373"/>
      <c r="W54" s="374"/>
      <c r="X54" s="373"/>
      <c r="Y54" s="373"/>
    </row>
    <row r="55" spans="1:25" ht="15.75">
      <c r="A55" s="378">
        <v>127</v>
      </c>
      <c r="B55" s="141" t="s">
        <v>81</v>
      </c>
      <c r="C55" s="141" t="s">
        <v>82</v>
      </c>
      <c r="D55" s="212"/>
      <c r="E55" s="213">
        <f>+[2]OTCHET!E300</f>
        <v>0</v>
      </c>
      <c r="F55" s="213">
        <f t="shared" si="1"/>
        <v>0</v>
      </c>
      <c r="G55" s="214">
        <f>+[2]OTCHET!G300</f>
        <v>0</v>
      </c>
      <c r="H55" s="215">
        <f>+[2]OTCHET!H300</f>
        <v>0</v>
      </c>
      <c r="I55" s="215">
        <f>+[2]OTCHET!I300</f>
        <v>0</v>
      </c>
      <c r="J55" s="216">
        <f>+[2]OTCHET!J300</f>
        <v>0</v>
      </c>
      <c r="K55" s="379"/>
      <c r="L55" s="379"/>
      <c r="M55" s="380"/>
      <c r="N55" s="367"/>
      <c r="O55" s="463" t="s">
        <v>82</v>
      </c>
      <c r="P55" s="372"/>
      <c r="Q55" s="373"/>
      <c r="R55" s="373"/>
      <c r="S55" s="373"/>
      <c r="T55" s="373"/>
      <c r="U55" s="373"/>
      <c r="V55" s="373"/>
      <c r="W55" s="374"/>
      <c r="X55" s="373"/>
      <c r="Y55" s="373"/>
    </row>
    <row r="56" spans="1:25" ht="19.5" thickBot="1">
      <c r="A56" s="312">
        <v>130</v>
      </c>
      <c r="B56" s="217" t="s">
        <v>83</v>
      </c>
      <c r="C56" s="218" t="s">
        <v>84</v>
      </c>
      <c r="D56" s="218"/>
      <c r="E56" s="219">
        <f t="shared" ref="E56:J56" si="6">+E57+E58+E62</f>
        <v>14733876</v>
      </c>
      <c r="F56" s="219">
        <f t="shared" si="6"/>
        <v>7718361</v>
      </c>
      <c r="G56" s="220">
        <f t="shared" si="6"/>
        <v>5225490</v>
      </c>
      <c r="H56" s="221">
        <f t="shared" si="6"/>
        <v>-5190</v>
      </c>
      <c r="I56" s="21">
        <f t="shared" si="6"/>
        <v>-303</v>
      </c>
      <c r="J56" s="222">
        <f t="shared" si="6"/>
        <v>2498364</v>
      </c>
      <c r="K56" s="355">
        <f>+K57+K58+K61</f>
        <v>0</v>
      </c>
      <c r="L56" s="355">
        <f>+L57+L58+L61</f>
        <v>0</v>
      </c>
      <c r="M56" s="355">
        <f>+M57+M58+M61</f>
        <v>0</v>
      </c>
      <c r="N56" s="359"/>
      <c r="O56" s="464" t="s">
        <v>84</v>
      </c>
      <c r="P56" s="372"/>
      <c r="Q56" s="373"/>
      <c r="R56" s="373"/>
      <c r="S56" s="373"/>
      <c r="T56" s="373"/>
      <c r="U56" s="373"/>
      <c r="V56" s="373"/>
      <c r="W56" s="374"/>
      <c r="X56" s="373"/>
      <c r="Y56" s="373"/>
    </row>
    <row r="57" spans="1:25" ht="16.5" thickTop="1">
      <c r="A57" s="312">
        <v>135</v>
      </c>
      <c r="B57" s="184" t="s">
        <v>85</v>
      </c>
      <c r="C57" s="185" t="s">
        <v>86</v>
      </c>
      <c r="D57" s="184"/>
      <c r="E57" s="223">
        <f>+[2]OTCHET!E364+[2]OTCHET!E378+[2]OTCHET!E391</f>
        <v>0</v>
      </c>
      <c r="F57" s="223">
        <f t="shared" si="1"/>
        <v>0</v>
      </c>
      <c r="G57" s="224">
        <f>+[2]OTCHET!G364+[2]OTCHET!G378+[2]OTCHET!G391</f>
        <v>0</v>
      </c>
      <c r="H57" s="225">
        <f>+[2]OTCHET!H364+[2]OTCHET!H378+[2]OTCHET!H391</f>
        <v>0</v>
      </c>
      <c r="I57" s="225">
        <f>+[2]OTCHET!I364+[2]OTCHET!I378+[2]OTCHET!I391</f>
        <v>0</v>
      </c>
      <c r="J57" s="226">
        <f>+[2]OTCHET!J364+[2]OTCHET!J378+[2]OTCHET!J391</f>
        <v>0</v>
      </c>
      <c r="K57" s="380"/>
      <c r="L57" s="380"/>
      <c r="M57" s="380"/>
      <c r="N57" s="367"/>
      <c r="O57" s="465" t="s">
        <v>86</v>
      </c>
      <c r="P57" s="372"/>
      <c r="Q57" s="373"/>
      <c r="R57" s="373"/>
      <c r="S57" s="373"/>
      <c r="T57" s="373"/>
      <c r="U57" s="373"/>
      <c r="V57" s="373"/>
      <c r="W57" s="374"/>
      <c r="X57" s="373"/>
      <c r="Y57" s="373"/>
    </row>
    <row r="58" spans="1:25" ht="15.75">
      <c r="A58" s="312">
        <v>140</v>
      </c>
      <c r="B58" s="197" t="s">
        <v>87</v>
      </c>
      <c r="C58" s="196" t="s">
        <v>88</v>
      </c>
      <c r="D58" s="197"/>
      <c r="E58" s="227">
        <f>+[2]OTCHET!E386+[2]OTCHET!E394+[2]OTCHET!E399+[2]OTCHET!E402+[2]OTCHET!E405+[2]OTCHET!E408+[2]OTCHET!E409+[2]OTCHET!E412+[2]OTCHET!E425+[2]OTCHET!E426+[2]OTCHET!E427+[2]OTCHET!E428+[2]OTCHET!E429</f>
        <v>14733876</v>
      </c>
      <c r="F58" s="227">
        <f t="shared" si="1"/>
        <v>5219997</v>
      </c>
      <c r="G58" s="228">
        <f>+[2]OTCHET!G386+[2]OTCHET!G394+[2]OTCHET!G399+[2]OTCHET!G402+[2]OTCHET!G405+[2]OTCHET!G408+[2]OTCHET!G409+[2]OTCHET!G412+[2]OTCHET!G425+[2]OTCHET!G426+[2]OTCHET!G427+[2]OTCHET!G428+[2]OTCHET!G429</f>
        <v>5225490</v>
      </c>
      <c r="H58" s="229">
        <f>+[2]OTCHET!H386+[2]OTCHET!H394+[2]OTCHET!H399+[2]OTCHET!H402+[2]OTCHET!H405+[2]OTCHET!H408+[2]OTCHET!H409+[2]OTCHET!H412+[2]OTCHET!H425+[2]OTCHET!H426+[2]OTCHET!H427+[2]OTCHET!H428+[2]OTCHET!H429</f>
        <v>-5190</v>
      </c>
      <c r="I58" s="229">
        <f>+[2]OTCHET!I386+[2]OTCHET!I394+[2]OTCHET!I399+[2]OTCHET!I402+[2]OTCHET!I405+[2]OTCHET!I408+[2]OTCHET!I409+[2]OTCHET!I412+[2]OTCHET!I425+[2]OTCHET!I426+[2]OTCHET!I427+[2]OTCHET!I428+[2]OTCHET!I429</f>
        <v>-303</v>
      </c>
      <c r="J58" s="230">
        <f>+[2]OTCHET!J386+[2]OTCHET!J394+[2]OTCHET!J399+[2]OTCHET!J402+[2]OTCHET!J405+[2]OTCHET!J408+[2]OTCHET!J409+[2]OTCHET!J412+[2]OTCHET!J425+[2]OTCHET!J426+[2]OTCHET!J427+[2]OTCHET!J428+[2]OTCHET!J429</f>
        <v>0</v>
      </c>
      <c r="K58" s="380"/>
      <c r="L58" s="380"/>
      <c r="M58" s="380"/>
      <c r="N58" s="367"/>
      <c r="O58" s="466" t="s">
        <v>88</v>
      </c>
      <c r="P58" s="372"/>
      <c r="Q58" s="373"/>
      <c r="R58" s="373"/>
      <c r="S58" s="373"/>
      <c r="T58" s="373"/>
      <c r="U58" s="373"/>
      <c r="V58" s="373"/>
      <c r="W58" s="374"/>
      <c r="X58" s="373"/>
      <c r="Y58" s="373"/>
    </row>
    <row r="59" spans="1:25" ht="15.75">
      <c r="A59" s="312">
        <v>145</v>
      </c>
      <c r="B59" s="96" t="s">
        <v>89</v>
      </c>
      <c r="C59" s="96" t="s">
        <v>90</v>
      </c>
      <c r="D59" s="190"/>
      <c r="E59" s="231">
        <f>+[2]OTCHET!E425+[2]OTCHET!E426+[2]OTCHET!E427+[2]OTCHET!E428+[2]OTCHET!E429</f>
        <v>0</v>
      </c>
      <c r="F59" s="231">
        <f t="shared" si="1"/>
        <v>0</v>
      </c>
      <c r="G59" s="232">
        <f>+[2]OTCHET!G425+[2]OTCHET!G426+[2]OTCHET!G427+[2]OTCHET!G428+[2]OTCHET!G429</f>
        <v>0</v>
      </c>
      <c r="H59" s="233">
        <f>+[2]OTCHET!H425+[2]OTCHET!H426+[2]OTCHET!H427+[2]OTCHET!H428+[2]OTCHET!H429</f>
        <v>0</v>
      </c>
      <c r="I59" s="233">
        <f>+[2]OTCHET!I425+[2]OTCHET!I426+[2]OTCHET!I427+[2]OTCHET!I428+[2]OTCHET!I429</f>
        <v>0</v>
      </c>
      <c r="J59" s="234">
        <f>+[2]OTCHET!J425+[2]OTCHET!J426+[2]OTCHET!J427+[2]OTCHET!J428+[2]OTCHET!J429</f>
        <v>0</v>
      </c>
      <c r="K59" s="380"/>
      <c r="L59" s="380"/>
      <c r="M59" s="380"/>
      <c r="N59" s="367"/>
      <c r="O59" s="467" t="s">
        <v>90</v>
      </c>
      <c r="P59" s="372"/>
      <c r="Q59" s="373"/>
      <c r="R59" s="373"/>
      <c r="S59" s="373"/>
      <c r="T59" s="373"/>
      <c r="U59" s="373"/>
      <c r="V59" s="373"/>
      <c r="W59" s="374"/>
      <c r="X59" s="373"/>
      <c r="Y59" s="373"/>
    </row>
    <row r="60" spans="1:25" ht="15.75">
      <c r="A60" s="312">
        <v>150</v>
      </c>
      <c r="B60" s="235" t="s">
        <v>91</v>
      </c>
      <c r="C60" s="235" t="s">
        <v>26</v>
      </c>
      <c r="D60" s="236"/>
      <c r="E60" s="237">
        <f>[2]OTCHET!E408</f>
        <v>0</v>
      </c>
      <c r="F60" s="237">
        <f t="shared" si="1"/>
        <v>0</v>
      </c>
      <c r="G60" s="238">
        <f>[2]OTCHET!G408</f>
        <v>0</v>
      </c>
      <c r="H60" s="239">
        <f>[2]OTCHET!H408</f>
        <v>0</v>
      </c>
      <c r="I60" s="239">
        <f>[2]OTCHET!I408</f>
        <v>0</v>
      </c>
      <c r="J60" s="240">
        <f>[2]OTCHET!J408</f>
        <v>0</v>
      </c>
      <c r="K60" s="380"/>
      <c r="L60" s="380"/>
      <c r="M60" s="380"/>
      <c r="N60" s="367"/>
      <c r="O60" s="468" t="s">
        <v>26</v>
      </c>
      <c r="P60" s="372"/>
      <c r="Q60" s="373"/>
      <c r="R60" s="373"/>
      <c r="S60" s="373"/>
      <c r="T60" s="373"/>
      <c r="U60" s="373"/>
      <c r="V60" s="373"/>
      <c r="W60" s="374"/>
      <c r="X60" s="373"/>
      <c r="Y60" s="373"/>
    </row>
    <row r="61" spans="1:25" ht="15.75" hidden="1" customHeight="1">
      <c r="A61" s="312">
        <v>160</v>
      </c>
      <c r="B61" s="20"/>
      <c r="C61" s="241"/>
      <c r="D61" s="184"/>
      <c r="E61" s="223"/>
      <c r="F61" s="223">
        <f t="shared" si="1"/>
        <v>0</v>
      </c>
      <c r="G61" s="224"/>
      <c r="H61" s="225"/>
      <c r="I61" s="225"/>
      <c r="J61" s="226"/>
      <c r="K61" s="380"/>
      <c r="L61" s="380"/>
      <c r="M61" s="380"/>
      <c r="N61" s="367"/>
      <c r="O61" s="465"/>
      <c r="P61" s="372"/>
      <c r="Q61" s="373"/>
      <c r="R61" s="373"/>
      <c r="S61" s="373"/>
      <c r="T61" s="373"/>
      <c r="U61" s="373"/>
      <c r="V61" s="373"/>
      <c r="W61" s="374"/>
      <c r="X61" s="373"/>
      <c r="Y61" s="373"/>
    </row>
    <row r="62" spans="1:25" ht="15.75">
      <c r="A62" s="378">
        <v>162</v>
      </c>
      <c r="B62" s="242" t="s">
        <v>92</v>
      </c>
      <c r="C62" s="157" t="s">
        <v>93</v>
      </c>
      <c r="D62" s="242"/>
      <c r="E62" s="158">
        <f>[2]OTCHET!E415</f>
        <v>0</v>
      </c>
      <c r="F62" s="158">
        <f t="shared" si="1"/>
        <v>2498364</v>
      </c>
      <c r="G62" s="159">
        <f>[2]OTCHET!G415</f>
        <v>0</v>
      </c>
      <c r="H62" s="160">
        <f>[2]OTCHET!H415</f>
        <v>0</v>
      </c>
      <c r="I62" s="160">
        <f>[2]OTCHET!I415</f>
        <v>0</v>
      </c>
      <c r="J62" s="161">
        <f>[2]OTCHET!J415</f>
        <v>2498364</v>
      </c>
      <c r="K62" s="381"/>
      <c r="L62" s="381"/>
      <c r="M62" s="381"/>
      <c r="N62" s="367"/>
      <c r="O62" s="457" t="s">
        <v>93</v>
      </c>
      <c r="P62" s="372"/>
      <c r="Q62" s="373"/>
      <c r="R62" s="373"/>
      <c r="S62" s="373"/>
      <c r="T62" s="373"/>
      <c r="U62" s="373"/>
      <c r="V62" s="373"/>
      <c r="W62" s="374"/>
      <c r="X62" s="373"/>
      <c r="Y62" s="373"/>
    </row>
    <row r="63" spans="1:25" ht="19.5" thickBot="1">
      <c r="A63" s="312">
        <v>165</v>
      </c>
      <c r="B63" s="243" t="s">
        <v>94</v>
      </c>
      <c r="C63" s="244" t="s">
        <v>95</v>
      </c>
      <c r="D63" s="245"/>
      <c r="E63" s="246">
        <f>+[2]OTCHET!E252</f>
        <v>0</v>
      </c>
      <c r="F63" s="246">
        <f t="shared" si="1"/>
        <v>0</v>
      </c>
      <c r="G63" s="247">
        <f>+[2]OTCHET!G252</f>
        <v>0</v>
      </c>
      <c r="H63" s="248">
        <f>+[2]OTCHET!H252</f>
        <v>0</v>
      </c>
      <c r="I63" s="248">
        <f>+[2]OTCHET!I252</f>
        <v>0</v>
      </c>
      <c r="J63" s="249">
        <f>+[2]OTCHET!J252</f>
        <v>0</v>
      </c>
      <c r="K63" s="382"/>
      <c r="L63" s="382"/>
      <c r="M63" s="382"/>
      <c r="N63" s="367"/>
      <c r="O63" s="469" t="s">
        <v>95</v>
      </c>
      <c r="P63" s="372"/>
      <c r="Q63" s="373"/>
      <c r="R63" s="373"/>
      <c r="S63" s="373"/>
      <c r="T63" s="373"/>
      <c r="U63" s="373"/>
      <c r="V63" s="373"/>
      <c r="W63" s="374"/>
      <c r="X63" s="373"/>
      <c r="Y63" s="373"/>
    </row>
    <row r="64" spans="1:25" ht="20.25" thickTop="1" thickBot="1">
      <c r="A64" s="312">
        <v>175</v>
      </c>
      <c r="B64" s="250" t="s">
        <v>96</v>
      </c>
      <c r="C64" s="251"/>
      <c r="D64" s="251"/>
      <c r="E64" s="252">
        <f t="shared" ref="E64:J64" si="7">+E22-E38+E56-E63</f>
        <v>-4377208</v>
      </c>
      <c r="F64" s="252">
        <f t="shared" si="7"/>
        <v>-471495</v>
      </c>
      <c r="G64" s="253">
        <f t="shared" si="7"/>
        <v>-1125853</v>
      </c>
      <c r="H64" s="254">
        <f t="shared" si="7"/>
        <v>-5190</v>
      </c>
      <c r="I64" s="254">
        <f t="shared" si="7"/>
        <v>603261</v>
      </c>
      <c r="J64" s="255">
        <f t="shared" si="7"/>
        <v>56287</v>
      </c>
      <c r="K64" s="355">
        <f>+K22-K38+K56</f>
        <v>0</v>
      </c>
      <c r="L64" s="355">
        <f>+L22-L38+L56</f>
        <v>0</v>
      </c>
      <c r="M64" s="355">
        <f>+M22-M38+M56</f>
        <v>0</v>
      </c>
      <c r="N64" s="367"/>
      <c r="O64" s="470"/>
      <c r="P64" s="372"/>
      <c r="Q64" s="373"/>
      <c r="R64" s="373"/>
      <c r="S64" s="373"/>
      <c r="T64" s="373"/>
      <c r="U64" s="373"/>
      <c r="V64" s="373"/>
      <c r="W64" s="374"/>
      <c r="X64" s="373"/>
      <c r="Y64" s="373"/>
    </row>
    <row r="65" spans="1:25" ht="12" hidden="1" customHeight="1">
      <c r="A65" s="312">
        <v>180</v>
      </c>
      <c r="B65" s="22">
        <f>+IF(+SUM(E$65:J$65)=0,0,"Контрола: дефицит/излишък = финансиране с обратен знак (V. + VІ. = 0)")</f>
        <v>0</v>
      </c>
      <c r="C65" s="256"/>
      <c r="D65" s="256"/>
      <c r="E65" s="257">
        <f t="shared" ref="E65:J65" si="8">+E$64+E$66</f>
        <v>0</v>
      </c>
      <c r="F65" s="257">
        <f t="shared" si="8"/>
        <v>0</v>
      </c>
      <c r="G65" s="258">
        <f t="shared" si="8"/>
        <v>0</v>
      </c>
      <c r="H65" s="258">
        <f t="shared" si="8"/>
        <v>0</v>
      </c>
      <c r="I65" s="258">
        <f t="shared" si="8"/>
        <v>0</v>
      </c>
      <c r="J65" s="259">
        <f t="shared" si="8"/>
        <v>0</v>
      </c>
      <c r="K65" s="380" t="e">
        <f>+K64+K66</f>
        <v>#REF!</v>
      </c>
      <c r="L65" s="380" t="e">
        <f>+L64+L66</f>
        <v>#REF!</v>
      </c>
      <c r="M65" s="380" t="e">
        <f>+M64+M66</f>
        <v>#REF!</v>
      </c>
      <c r="N65" s="367"/>
      <c r="O65" s="471"/>
      <c r="P65" s="372"/>
      <c r="Q65" s="373"/>
      <c r="R65" s="373"/>
      <c r="S65" s="373"/>
      <c r="T65" s="373"/>
      <c r="U65" s="373"/>
      <c r="V65" s="373"/>
      <c r="W65" s="374"/>
      <c r="X65" s="373"/>
      <c r="Y65" s="373"/>
    </row>
    <row r="66" spans="1:25" ht="19.5" thickBot="1">
      <c r="A66" s="312">
        <v>185</v>
      </c>
      <c r="B66" s="84" t="s">
        <v>97</v>
      </c>
      <c r="C66" s="260" t="s">
        <v>98</v>
      </c>
      <c r="D66" s="260"/>
      <c r="E66" s="261">
        <f>SUM(+E68+E76+E77+E84+E85+E86+E89+E90+E91+E92+E93+E94+E95)</f>
        <v>4377208</v>
      </c>
      <c r="F66" s="261">
        <f>SUM(+F68+F76+F77+F84+F85+F86+F89+F90+F91+F92+F93+F94+F95)</f>
        <v>471495</v>
      </c>
      <c r="G66" s="262">
        <f t="shared" ref="G66" si="9">SUM(+G68+G76+G77+G84+G85+G86+G89+G90+G91+G92+G93+G94+G95)</f>
        <v>1125853</v>
      </c>
      <c r="H66" s="263">
        <f>SUM(+H68+H76+H77+H84+H85+H86+H89+H90+H91+H92+H93+H94+H95)</f>
        <v>5190</v>
      </c>
      <c r="I66" s="263">
        <f>SUM(+I68+I76+I77+I84+I85+I86+I89+I90+I91+I92+I93+I94+I95)</f>
        <v>-603261</v>
      </c>
      <c r="J66" s="264">
        <f>SUM(+J68+J76+J77+J84+J85+J86+J89+J90+J91+J92+J93+J94+J95)</f>
        <v>-56287</v>
      </c>
      <c r="K66" s="383" t="e">
        <f t="shared" ref="K66:L66" si="10">SUM(+K68+K76+K77+K84+K85+K86+K89+K90+K91+K92+K93+K94+K95)</f>
        <v>#REF!</v>
      </c>
      <c r="L66" s="383" t="e">
        <f t="shared" si="10"/>
        <v>#REF!</v>
      </c>
      <c r="M66" s="383" t="e">
        <f>SUM(+M68+M76+M77+M84+M85+M86+M89+M90+M91+M92+M93+M95+M96)</f>
        <v>#REF!</v>
      </c>
      <c r="N66" s="367"/>
      <c r="O66" s="472" t="s">
        <v>98</v>
      </c>
      <c r="P66" s="372"/>
      <c r="Q66" s="373"/>
      <c r="R66" s="373"/>
      <c r="S66" s="373"/>
      <c r="T66" s="373"/>
      <c r="U66" s="373"/>
      <c r="V66" s="373"/>
      <c r="W66" s="374"/>
      <c r="X66" s="373"/>
      <c r="Y66" s="373"/>
    </row>
    <row r="67" spans="1:25" ht="16.5" hidden="1" customHeight="1" thickTop="1">
      <c r="A67" s="312">
        <v>190</v>
      </c>
      <c r="B67" s="265"/>
      <c r="C67" s="265"/>
      <c r="D67" s="265"/>
      <c r="E67" s="266"/>
      <c r="F67" s="267">
        <f t="shared" si="1"/>
        <v>0</v>
      </c>
      <c r="G67" s="268"/>
      <c r="H67" s="269"/>
      <c r="I67" s="269"/>
      <c r="J67" s="270"/>
      <c r="K67" s="384"/>
      <c r="L67" s="384"/>
      <c r="M67" s="384"/>
      <c r="N67" s="367"/>
      <c r="O67" s="473"/>
      <c r="P67" s="372"/>
      <c r="Q67" s="373"/>
      <c r="R67" s="373"/>
      <c r="S67" s="373"/>
      <c r="T67" s="373"/>
      <c r="U67" s="373"/>
      <c r="V67" s="373"/>
      <c r="W67" s="374"/>
      <c r="X67" s="373"/>
      <c r="Y67" s="373"/>
    </row>
    <row r="68" spans="1:25" ht="16.5" thickTop="1">
      <c r="A68" s="385">
        <v>195</v>
      </c>
      <c r="B68" s="190" t="s">
        <v>99</v>
      </c>
      <c r="C68" s="96" t="s">
        <v>100</v>
      </c>
      <c r="D68" s="190"/>
      <c r="E68" s="231">
        <f>SUM(E69:E75)</f>
        <v>0</v>
      </c>
      <c r="F68" s="231">
        <f>SUM(F69:F75)</f>
        <v>0</v>
      </c>
      <c r="G68" s="232">
        <f t="shared" ref="G68" si="11">SUM(G69:G75)</f>
        <v>0</v>
      </c>
      <c r="H68" s="233">
        <f>SUM(H69:H75)</f>
        <v>0</v>
      </c>
      <c r="I68" s="233">
        <f>SUM(I69:I75)</f>
        <v>0</v>
      </c>
      <c r="J68" s="234">
        <f>SUM(J69:J75)</f>
        <v>0</v>
      </c>
      <c r="K68" s="386" t="e">
        <f t="shared" ref="K68:M68" si="12">SUM(K69:K75)</f>
        <v>#REF!</v>
      </c>
      <c r="L68" s="386" t="e">
        <f t="shared" si="12"/>
        <v>#REF!</v>
      </c>
      <c r="M68" s="386" t="e">
        <f t="shared" si="12"/>
        <v>#REF!</v>
      </c>
      <c r="N68" s="367"/>
      <c r="O68" s="467" t="s">
        <v>100</v>
      </c>
      <c r="P68" s="372"/>
      <c r="Q68" s="373"/>
      <c r="R68" s="373"/>
      <c r="S68" s="373"/>
      <c r="T68" s="373"/>
      <c r="U68" s="373"/>
      <c r="V68" s="373"/>
      <c r="W68" s="374"/>
      <c r="X68" s="373"/>
      <c r="Y68" s="373"/>
    </row>
    <row r="69" spans="1:25" ht="15.75">
      <c r="A69" s="388">
        <v>200</v>
      </c>
      <c r="B69" s="271" t="s">
        <v>101</v>
      </c>
      <c r="C69" s="271" t="s">
        <v>102</v>
      </c>
      <c r="D69" s="271"/>
      <c r="E69" s="272">
        <f>+[2]OTCHET!E485+[2]OTCHET!E486+[2]OTCHET!E489+[2]OTCHET!E490+[2]OTCHET!E493+[2]OTCHET!E494+[2]OTCHET!E498</f>
        <v>0</v>
      </c>
      <c r="F69" s="272">
        <f t="shared" si="1"/>
        <v>0</v>
      </c>
      <c r="G69" s="273">
        <f>+[2]OTCHET!G485+[2]OTCHET!G486+[2]OTCHET!G489+[2]OTCHET!G490+[2]OTCHET!G493+[2]OTCHET!G494+[2]OTCHET!G498</f>
        <v>0</v>
      </c>
      <c r="H69" s="274">
        <f>+[2]OTCHET!H485+[2]OTCHET!H486+[2]OTCHET!H489+[2]OTCHET!H490+[2]OTCHET!H493+[2]OTCHET!H494+[2]OTCHET!H498</f>
        <v>0</v>
      </c>
      <c r="I69" s="274">
        <f>+[2]OTCHET!I485+[2]OTCHET!I486+[2]OTCHET!I489+[2]OTCHET!I490+[2]OTCHET!I493+[2]OTCHET!I494+[2]OTCHET!I498</f>
        <v>0</v>
      </c>
      <c r="J69" s="275">
        <f>+[2]OTCHET!J485+[2]OTCHET!J486+[2]OTCHET!J489+[2]OTCHET!J490+[2]OTCHET!J493+[2]OTCHET!J494+[2]OTCHET!J498</f>
        <v>0</v>
      </c>
      <c r="K69" s="389" t="e">
        <f>+#REF!+#REF!+#REF!+#REF!+#REF!+#REF!+#REF!</f>
        <v>#REF!</v>
      </c>
      <c r="L69" s="389" t="e">
        <f>+#REF!+#REF!+#REF!+#REF!+#REF!+#REF!+#REF!</f>
        <v>#REF!</v>
      </c>
      <c r="M69" s="389" t="e">
        <f>+#REF!+#REF!+#REF!+#REF!+#REF!+#REF!+#REF!</f>
        <v>#REF!</v>
      </c>
      <c r="N69" s="367"/>
      <c r="O69" s="474" t="s">
        <v>102</v>
      </c>
      <c r="P69" s="372"/>
      <c r="Q69" s="373"/>
      <c r="R69" s="373"/>
      <c r="S69" s="373"/>
      <c r="T69" s="373"/>
      <c r="U69" s="373"/>
      <c r="V69" s="373"/>
      <c r="W69" s="374"/>
      <c r="X69" s="373"/>
      <c r="Y69" s="373"/>
    </row>
    <row r="70" spans="1:25" ht="15.75">
      <c r="A70" s="388">
        <v>205</v>
      </c>
      <c r="B70" s="276" t="s">
        <v>103</v>
      </c>
      <c r="C70" s="276" t="s">
        <v>104</v>
      </c>
      <c r="D70" s="276"/>
      <c r="E70" s="277">
        <f>+[2]OTCHET!E487+[2]OTCHET!E488+[2]OTCHET!E491+[2]OTCHET!E492+[2]OTCHET!E495+[2]OTCHET!E496+[2]OTCHET!E497+[2]OTCHET!E499</f>
        <v>0</v>
      </c>
      <c r="F70" s="277">
        <f t="shared" si="1"/>
        <v>0</v>
      </c>
      <c r="G70" s="278">
        <f>+[2]OTCHET!G487+[2]OTCHET!G488+[2]OTCHET!G491+[2]OTCHET!G492+[2]OTCHET!G495+[2]OTCHET!G496+[2]OTCHET!G497+[2]OTCHET!G499</f>
        <v>0</v>
      </c>
      <c r="H70" s="279">
        <f>+[2]OTCHET!H487+[2]OTCHET!H488+[2]OTCHET!H491+[2]OTCHET!H492+[2]OTCHET!H495+[2]OTCHET!H496+[2]OTCHET!H497+[2]OTCHET!H499</f>
        <v>0</v>
      </c>
      <c r="I70" s="279">
        <f>+[2]OTCHET!I487+[2]OTCHET!I488+[2]OTCHET!I491+[2]OTCHET!I492+[2]OTCHET!I495+[2]OTCHET!I496+[2]OTCHET!I497+[2]OTCHET!I499</f>
        <v>0</v>
      </c>
      <c r="J70" s="280">
        <f>+[2]OTCHET!J487+[2]OTCHET!J488+[2]OTCHET!J491+[2]OTCHET!J492+[2]OTCHET!J495+[2]OTCHET!J496+[2]OTCHET!J497+[2]OTCHET!J499</f>
        <v>0</v>
      </c>
      <c r="K70" s="389" t="e">
        <f>+#REF!+#REF!+#REF!+#REF!+#REF!+#REF!+#REF!+#REF!</f>
        <v>#REF!</v>
      </c>
      <c r="L70" s="389" t="e">
        <f>+#REF!+#REF!+#REF!+#REF!+#REF!+#REF!+#REF!+#REF!</f>
        <v>#REF!</v>
      </c>
      <c r="M70" s="389" t="e">
        <f>+#REF!+#REF!+#REF!+#REF!+#REF!+#REF!+#REF!+#REF!</f>
        <v>#REF!</v>
      </c>
      <c r="N70" s="367"/>
      <c r="O70" s="475" t="s">
        <v>104</v>
      </c>
      <c r="P70" s="372"/>
      <c r="Q70" s="373"/>
      <c r="R70" s="373"/>
      <c r="S70" s="373"/>
      <c r="T70" s="373"/>
      <c r="U70" s="373"/>
      <c r="V70" s="373"/>
      <c r="W70" s="374"/>
      <c r="X70" s="373"/>
      <c r="Y70" s="373"/>
    </row>
    <row r="71" spans="1:25" ht="15.75">
      <c r="A71" s="388">
        <v>210</v>
      </c>
      <c r="B71" s="276" t="s">
        <v>105</v>
      </c>
      <c r="C71" s="276" t="s">
        <v>106</v>
      </c>
      <c r="D71" s="276"/>
      <c r="E71" s="277">
        <f>+[2]OTCHET!E500</f>
        <v>0</v>
      </c>
      <c r="F71" s="277">
        <f t="shared" si="1"/>
        <v>0</v>
      </c>
      <c r="G71" s="278">
        <f>+[2]OTCHET!G500</f>
        <v>0</v>
      </c>
      <c r="H71" s="279">
        <f>+[2]OTCHET!H500</f>
        <v>0</v>
      </c>
      <c r="I71" s="279">
        <f>+[2]OTCHET!I500</f>
        <v>0</v>
      </c>
      <c r="J71" s="280">
        <f>+[2]OTCHET!J500</f>
        <v>0</v>
      </c>
      <c r="K71" s="389" t="e">
        <f>+#REF!</f>
        <v>#REF!</v>
      </c>
      <c r="L71" s="389" t="e">
        <f>+#REF!</f>
        <v>#REF!</v>
      </c>
      <c r="M71" s="389" t="e">
        <f>+#REF!</f>
        <v>#REF!</v>
      </c>
      <c r="N71" s="367"/>
      <c r="O71" s="475" t="s">
        <v>106</v>
      </c>
      <c r="P71" s="372"/>
      <c r="Q71" s="373"/>
      <c r="R71" s="373"/>
      <c r="S71" s="373"/>
      <c r="T71" s="373"/>
      <c r="U71" s="373"/>
      <c r="V71" s="373"/>
      <c r="W71" s="374"/>
      <c r="X71" s="373"/>
      <c r="Y71" s="373"/>
    </row>
    <row r="72" spans="1:25" ht="15.75">
      <c r="A72" s="388">
        <v>215</v>
      </c>
      <c r="B72" s="276" t="s">
        <v>107</v>
      </c>
      <c r="C72" s="276" t="s">
        <v>108</v>
      </c>
      <c r="D72" s="276"/>
      <c r="E72" s="277">
        <f>+[2]OTCHET!E505</f>
        <v>0</v>
      </c>
      <c r="F72" s="277">
        <f t="shared" si="1"/>
        <v>0</v>
      </c>
      <c r="G72" s="278">
        <f>+[2]OTCHET!G505</f>
        <v>0</v>
      </c>
      <c r="H72" s="279">
        <f>+[2]OTCHET!H505</f>
        <v>0</v>
      </c>
      <c r="I72" s="279">
        <f>+[2]OTCHET!I505</f>
        <v>0</v>
      </c>
      <c r="J72" s="280">
        <f>+[2]OTCHET!J505</f>
        <v>0</v>
      </c>
      <c r="K72" s="389" t="e">
        <f>+#REF!</f>
        <v>#REF!</v>
      </c>
      <c r="L72" s="389" t="e">
        <f>+#REF!</f>
        <v>#REF!</v>
      </c>
      <c r="M72" s="389" t="e">
        <f>+#REF!</f>
        <v>#REF!</v>
      </c>
      <c r="N72" s="367"/>
      <c r="O72" s="475" t="s">
        <v>108</v>
      </c>
      <c r="P72" s="372"/>
      <c r="Q72" s="373"/>
      <c r="R72" s="373"/>
      <c r="S72" s="373"/>
      <c r="T72" s="373"/>
      <c r="U72" s="373"/>
      <c r="V72" s="373"/>
      <c r="W72" s="374"/>
      <c r="X72" s="373"/>
      <c r="Y72" s="373"/>
    </row>
    <row r="73" spans="1:25" ht="15.75">
      <c r="A73" s="388">
        <v>220</v>
      </c>
      <c r="B73" s="276" t="s">
        <v>109</v>
      </c>
      <c r="C73" s="276" t="s">
        <v>110</v>
      </c>
      <c r="D73" s="276"/>
      <c r="E73" s="277">
        <f>+[2]OTCHET!E545</f>
        <v>0</v>
      </c>
      <c r="F73" s="277">
        <f t="shared" si="1"/>
        <v>0</v>
      </c>
      <c r="G73" s="278">
        <f>+[2]OTCHET!G545</f>
        <v>0</v>
      </c>
      <c r="H73" s="279">
        <f>+[2]OTCHET!H545</f>
        <v>0</v>
      </c>
      <c r="I73" s="279">
        <f>+[2]OTCHET!I545</f>
        <v>0</v>
      </c>
      <c r="J73" s="280">
        <f>+[2]OTCHET!J545</f>
        <v>0</v>
      </c>
      <c r="K73" s="389" t="e">
        <f>+#REF!</f>
        <v>#REF!</v>
      </c>
      <c r="L73" s="389" t="e">
        <f>+#REF!</f>
        <v>#REF!</v>
      </c>
      <c r="M73" s="389" t="e">
        <f>+#REF!</f>
        <v>#REF!</v>
      </c>
      <c r="N73" s="367"/>
      <c r="O73" s="475" t="s">
        <v>110</v>
      </c>
      <c r="P73" s="372"/>
      <c r="Q73" s="373"/>
      <c r="R73" s="373"/>
      <c r="S73" s="373"/>
      <c r="T73" s="373"/>
      <c r="U73" s="373"/>
      <c r="V73" s="373"/>
      <c r="W73" s="374"/>
      <c r="X73" s="373"/>
      <c r="Y73" s="373"/>
    </row>
    <row r="74" spans="1:25" ht="15.75">
      <c r="A74" s="388">
        <v>230</v>
      </c>
      <c r="B74" s="281" t="s">
        <v>111</v>
      </c>
      <c r="C74" s="281" t="s">
        <v>112</v>
      </c>
      <c r="D74" s="281"/>
      <c r="E74" s="277">
        <f>+[2]OTCHET!E584+[2]OTCHET!E585</f>
        <v>0</v>
      </c>
      <c r="F74" s="277">
        <f t="shared" si="1"/>
        <v>0</v>
      </c>
      <c r="G74" s="278">
        <f>+[2]OTCHET!G584+[2]OTCHET!G585</f>
        <v>0</v>
      </c>
      <c r="H74" s="279">
        <f>+[2]OTCHET!H584+[2]OTCHET!H585</f>
        <v>0</v>
      </c>
      <c r="I74" s="279">
        <f>+[2]OTCHET!I584+[2]OTCHET!I585</f>
        <v>0</v>
      </c>
      <c r="J74" s="280">
        <f>+[2]OTCHET!J584+[2]OTCHET!J585</f>
        <v>0</v>
      </c>
      <c r="K74" s="389" t="e">
        <f>+#REF!+#REF!</f>
        <v>#REF!</v>
      </c>
      <c r="L74" s="389" t="e">
        <f>+#REF!+#REF!</f>
        <v>#REF!</v>
      </c>
      <c r="M74" s="389" t="e">
        <f>+#REF!+#REF!</f>
        <v>#REF!</v>
      </c>
      <c r="N74" s="367"/>
      <c r="O74" s="475" t="s">
        <v>112</v>
      </c>
      <c r="P74" s="372"/>
      <c r="Q74" s="373"/>
      <c r="R74" s="373"/>
      <c r="S74" s="373"/>
      <c r="T74" s="373"/>
      <c r="U74" s="373"/>
      <c r="V74" s="373"/>
      <c r="W74" s="374"/>
      <c r="X74" s="373"/>
      <c r="Y74" s="373"/>
    </row>
    <row r="75" spans="1:25" ht="15.75">
      <c r="A75" s="388">
        <v>235</v>
      </c>
      <c r="B75" s="282" t="s">
        <v>113</v>
      </c>
      <c r="C75" s="282" t="s">
        <v>114</v>
      </c>
      <c r="D75" s="282"/>
      <c r="E75" s="283">
        <f>+[2]OTCHET!E586+[2]OTCHET!E587+[2]OTCHET!E588</f>
        <v>0</v>
      </c>
      <c r="F75" s="283">
        <f t="shared" si="1"/>
        <v>0</v>
      </c>
      <c r="G75" s="284">
        <f>+[2]OTCHET!G586+[2]OTCHET!G587+[2]OTCHET!G588</f>
        <v>0</v>
      </c>
      <c r="H75" s="285">
        <f>+[2]OTCHET!H586+[2]OTCHET!H587+[2]OTCHET!H588</f>
        <v>0</v>
      </c>
      <c r="I75" s="285">
        <f>+[2]OTCHET!I586+[2]OTCHET!I587+[2]OTCHET!I588</f>
        <v>0</v>
      </c>
      <c r="J75" s="286">
        <f>+[2]OTCHET!J586+[2]OTCHET!J587+[2]OTCHET!J588</f>
        <v>0</v>
      </c>
      <c r="K75" s="389" t="e">
        <f>+#REF!+#REF!+#REF!</f>
        <v>#REF!</v>
      </c>
      <c r="L75" s="389" t="e">
        <f>+#REF!+#REF!+#REF!</f>
        <v>#REF!</v>
      </c>
      <c r="M75" s="389" t="e">
        <f>+#REF!+#REF!+#REF!</f>
        <v>#REF!</v>
      </c>
      <c r="N75" s="367"/>
      <c r="O75" s="476" t="s">
        <v>114</v>
      </c>
      <c r="P75" s="372"/>
      <c r="Q75" s="373"/>
      <c r="R75" s="373"/>
      <c r="S75" s="373"/>
      <c r="T75" s="373"/>
      <c r="U75" s="373"/>
      <c r="V75" s="373"/>
      <c r="W75" s="374"/>
      <c r="X75" s="373"/>
      <c r="Y75" s="373"/>
    </row>
    <row r="76" spans="1:25" ht="15.75">
      <c r="A76" s="388">
        <v>240</v>
      </c>
      <c r="B76" s="184" t="s">
        <v>115</v>
      </c>
      <c r="C76" s="185" t="s">
        <v>116</v>
      </c>
      <c r="D76" s="184"/>
      <c r="E76" s="223">
        <f>[2]OTCHET!E464</f>
        <v>0</v>
      </c>
      <c r="F76" s="223">
        <f t="shared" si="1"/>
        <v>0</v>
      </c>
      <c r="G76" s="224">
        <f>[2]OTCHET!G464</f>
        <v>0</v>
      </c>
      <c r="H76" s="225">
        <f>[2]OTCHET!H464</f>
        <v>0</v>
      </c>
      <c r="I76" s="225">
        <f>[2]OTCHET!I464</f>
        <v>0</v>
      </c>
      <c r="J76" s="226">
        <f>[2]OTCHET!J464</f>
        <v>0</v>
      </c>
      <c r="K76" s="389" t="e">
        <f>#REF!</f>
        <v>#REF!</v>
      </c>
      <c r="L76" s="389" t="e">
        <f>#REF!</f>
        <v>#REF!</v>
      </c>
      <c r="M76" s="389" t="e">
        <f>#REF!</f>
        <v>#REF!</v>
      </c>
      <c r="N76" s="367"/>
      <c r="O76" s="465" t="s">
        <v>116</v>
      </c>
      <c r="P76" s="372"/>
      <c r="Q76" s="373"/>
      <c r="R76" s="373"/>
      <c r="S76" s="373"/>
      <c r="T76" s="373"/>
      <c r="U76" s="373"/>
      <c r="V76" s="373"/>
      <c r="W76" s="374"/>
      <c r="X76" s="373"/>
      <c r="Y76" s="373"/>
    </row>
    <row r="77" spans="1:25" ht="15.75">
      <c r="A77" s="388">
        <v>245</v>
      </c>
      <c r="B77" s="190" t="s">
        <v>117</v>
      </c>
      <c r="C77" s="96" t="s">
        <v>118</v>
      </c>
      <c r="D77" s="190"/>
      <c r="E77" s="231">
        <f>SUM(E78:E83)</f>
        <v>0</v>
      </c>
      <c r="F77" s="231">
        <f>SUM(F78:F83)</f>
        <v>0</v>
      </c>
      <c r="G77" s="232">
        <f t="shared" ref="G77" si="13">SUM(G78:G83)</f>
        <v>0</v>
      </c>
      <c r="H77" s="233">
        <f>SUM(H78:H83)</f>
        <v>0</v>
      </c>
      <c r="I77" s="233">
        <f>SUM(I78:I83)</f>
        <v>0</v>
      </c>
      <c r="J77" s="234">
        <f>SUM(J78:J83)</f>
        <v>0</v>
      </c>
      <c r="K77" s="391">
        <f t="shared" ref="K77:M77" si="14">SUM(K78:K83)</f>
        <v>0</v>
      </c>
      <c r="L77" s="391">
        <f t="shared" si="14"/>
        <v>0</v>
      </c>
      <c r="M77" s="391">
        <f t="shared" si="14"/>
        <v>0</v>
      </c>
      <c r="N77" s="367"/>
      <c r="O77" s="467" t="s">
        <v>118</v>
      </c>
      <c r="P77" s="372"/>
      <c r="Q77" s="373"/>
      <c r="R77" s="373"/>
      <c r="S77" s="373"/>
      <c r="T77" s="373"/>
      <c r="U77" s="373"/>
      <c r="V77" s="373"/>
      <c r="W77" s="374"/>
      <c r="X77" s="373"/>
      <c r="Y77" s="373"/>
    </row>
    <row r="78" spans="1:25" ht="15.75">
      <c r="A78" s="388">
        <v>250</v>
      </c>
      <c r="B78" s="271" t="s">
        <v>119</v>
      </c>
      <c r="C78" s="271" t="s">
        <v>120</v>
      </c>
      <c r="D78" s="271"/>
      <c r="E78" s="272">
        <f>+[2]OTCHET!E469+[2]OTCHET!E472</f>
        <v>0</v>
      </c>
      <c r="F78" s="272">
        <f t="shared" si="1"/>
        <v>0</v>
      </c>
      <c r="G78" s="273">
        <f>+[2]OTCHET!G469+[2]OTCHET!G472</f>
        <v>0</v>
      </c>
      <c r="H78" s="274">
        <f>+[2]OTCHET!H469+[2]OTCHET!H472</f>
        <v>0</v>
      </c>
      <c r="I78" s="274">
        <f>+[2]OTCHET!I469+[2]OTCHET!I472</f>
        <v>0</v>
      </c>
      <c r="J78" s="275">
        <f>+[2]OTCHET!J469+[2]OTCHET!J472</f>
        <v>0</v>
      </c>
      <c r="K78" s="391"/>
      <c r="L78" s="391"/>
      <c r="M78" s="391"/>
      <c r="N78" s="367"/>
      <c r="O78" s="474" t="s">
        <v>120</v>
      </c>
      <c r="P78" s="372"/>
      <c r="Q78" s="373"/>
      <c r="R78" s="373"/>
      <c r="S78" s="373"/>
      <c r="T78" s="373"/>
      <c r="U78" s="373"/>
      <c r="V78" s="373"/>
      <c r="W78" s="374"/>
      <c r="X78" s="373"/>
      <c r="Y78" s="373"/>
    </row>
    <row r="79" spans="1:25" ht="15.75">
      <c r="A79" s="388">
        <v>260</v>
      </c>
      <c r="B79" s="276" t="s">
        <v>121</v>
      </c>
      <c r="C79" s="276" t="s">
        <v>122</v>
      </c>
      <c r="D79" s="276"/>
      <c r="E79" s="277">
        <f>+[2]OTCHET!E470+[2]OTCHET!E473</f>
        <v>0</v>
      </c>
      <c r="F79" s="277">
        <f t="shared" si="1"/>
        <v>0</v>
      </c>
      <c r="G79" s="278">
        <f>+[2]OTCHET!G470+[2]OTCHET!G473</f>
        <v>0</v>
      </c>
      <c r="H79" s="279">
        <f>+[2]OTCHET!H470+[2]OTCHET!H473</f>
        <v>0</v>
      </c>
      <c r="I79" s="279">
        <f>+[2]OTCHET!I470+[2]OTCHET!I473</f>
        <v>0</v>
      </c>
      <c r="J79" s="280">
        <f>+[2]OTCHET!J470+[2]OTCHET!J473</f>
        <v>0</v>
      </c>
      <c r="K79" s="391"/>
      <c r="L79" s="391"/>
      <c r="M79" s="391"/>
      <c r="N79" s="367"/>
      <c r="O79" s="475" t="s">
        <v>122</v>
      </c>
      <c r="P79" s="372"/>
      <c r="Q79" s="373"/>
      <c r="R79" s="373"/>
      <c r="S79" s="373"/>
      <c r="T79" s="373"/>
      <c r="U79" s="373"/>
      <c r="V79" s="373"/>
      <c r="W79" s="374"/>
      <c r="X79" s="373"/>
      <c r="Y79" s="373"/>
    </row>
    <row r="80" spans="1:25" ht="15.75">
      <c r="A80" s="388">
        <v>265</v>
      </c>
      <c r="B80" s="276" t="s">
        <v>123</v>
      </c>
      <c r="C80" s="276" t="s">
        <v>124</v>
      </c>
      <c r="D80" s="276"/>
      <c r="E80" s="277">
        <f>[2]OTCHET!E474</f>
        <v>0</v>
      </c>
      <c r="F80" s="277">
        <f t="shared" si="1"/>
        <v>0</v>
      </c>
      <c r="G80" s="278">
        <f>[2]OTCHET!G474</f>
        <v>0</v>
      </c>
      <c r="H80" s="279">
        <f>[2]OTCHET!H474</f>
        <v>0</v>
      </c>
      <c r="I80" s="279">
        <f>[2]OTCHET!I474</f>
        <v>0</v>
      </c>
      <c r="J80" s="280">
        <f>[2]OTCHET!J474</f>
        <v>0</v>
      </c>
      <c r="K80" s="391"/>
      <c r="L80" s="391"/>
      <c r="M80" s="391"/>
      <c r="N80" s="367"/>
      <c r="O80" s="475" t="s">
        <v>124</v>
      </c>
      <c r="P80" s="372"/>
      <c r="Q80" s="373"/>
      <c r="R80" s="373"/>
      <c r="S80" s="373"/>
      <c r="T80" s="373"/>
      <c r="U80" s="373"/>
      <c r="V80" s="373"/>
      <c r="W80" s="374"/>
      <c r="X80" s="373"/>
      <c r="Y80" s="373"/>
    </row>
    <row r="81" spans="1:25" ht="15.75" hidden="1" customHeight="1">
      <c r="A81" s="388"/>
      <c r="B81" s="276"/>
      <c r="C81" s="276"/>
      <c r="D81" s="276"/>
      <c r="E81" s="277"/>
      <c r="F81" s="277">
        <f t="shared" si="1"/>
        <v>0</v>
      </c>
      <c r="G81" s="278"/>
      <c r="H81" s="279"/>
      <c r="I81" s="279"/>
      <c r="J81" s="280"/>
      <c r="K81" s="391"/>
      <c r="L81" s="391"/>
      <c r="M81" s="391"/>
      <c r="N81" s="367"/>
      <c r="O81" s="475"/>
      <c r="P81" s="372"/>
      <c r="Q81" s="373"/>
      <c r="R81" s="373"/>
      <c r="S81" s="373"/>
      <c r="T81" s="373"/>
      <c r="U81" s="373"/>
      <c r="V81" s="373"/>
      <c r="W81" s="374"/>
      <c r="X81" s="373"/>
      <c r="Y81" s="373"/>
    </row>
    <row r="82" spans="1:25" ht="15.75">
      <c r="A82" s="388">
        <v>270</v>
      </c>
      <c r="B82" s="276" t="s">
        <v>125</v>
      </c>
      <c r="C82" s="276" t="s">
        <v>126</v>
      </c>
      <c r="D82" s="276"/>
      <c r="E82" s="277">
        <f>+[2]OTCHET!E482</f>
        <v>0</v>
      </c>
      <c r="F82" s="277">
        <f t="shared" si="1"/>
        <v>0</v>
      </c>
      <c r="G82" s="278">
        <f>+[2]OTCHET!G482</f>
        <v>0</v>
      </c>
      <c r="H82" s="279">
        <f>+[2]OTCHET!H482</f>
        <v>0</v>
      </c>
      <c r="I82" s="279">
        <f>+[2]OTCHET!I482</f>
        <v>0</v>
      </c>
      <c r="J82" s="280">
        <f>+[2]OTCHET!J482</f>
        <v>0</v>
      </c>
      <c r="K82" s="391"/>
      <c r="L82" s="391"/>
      <c r="M82" s="391"/>
      <c r="N82" s="367"/>
      <c r="O82" s="475" t="s">
        <v>126</v>
      </c>
      <c r="P82" s="372"/>
      <c r="Q82" s="373"/>
      <c r="R82" s="373"/>
      <c r="S82" s="373"/>
      <c r="T82" s="373"/>
      <c r="U82" s="373"/>
      <c r="V82" s="373"/>
      <c r="W82" s="374"/>
      <c r="X82" s="373"/>
      <c r="Y82" s="373"/>
    </row>
    <row r="83" spans="1:25" ht="15.75">
      <c r="A83" s="388">
        <v>275</v>
      </c>
      <c r="B83" s="287" t="s">
        <v>127</v>
      </c>
      <c r="C83" s="287" t="s">
        <v>128</v>
      </c>
      <c r="D83" s="287"/>
      <c r="E83" s="283">
        <f>+[2]OTCHET!E483</f>
        <v>0</v>
      </c>
      <c r="F83" s="283">
        <f t="shared" si="1"/>
        <v>0</v>
      </c>
      <c r="G83" s="284">
        <f>+[2]OTCHET!G483</f>
        <v>0</v>
      </c>
      <c r="H83" s="285">
        <f>+[2]OTCHET!H483</f>
        <v>0</v>
      </c>
      <c r="I83" s="285">
        <f>+[2]OTCHET!I483</f>
        <v>0</v>
      </c>
      <c r="J83" s="286">
        <f>+[2]OTCHET!J483</f>
        <v>0</v>
      </c>
      <c r="K83" s="391"/>
      <c r="L83" s="391"/>
      <c r="M83" s="391"/>
      <c r="N83" s="367"/>
      <c r="O83" s="476" t="s">
        <v>128</v>
      </c>
      <c r="P83" s="372"/>
      <c r="Q83" s="373"/>
      <c r="R83" s="373"/>
      <c r="S83" s="373"/>
      <c r="T83" s="373"/>
      <c r="U83" s="373"/>
      <c r="V83" s="373"/>
      <c r="W83" s="374"/>
      <c r="X83" s="373"/>
      <c r="Y83" s="373"/>
    </row>
    <row r="84" spans="1:25" ht="15.75">
      <c r="A84" s="388">
        <v>280</v>
      </c>
      <c r="B84" s="184" t="s">
        <v>129</v>
      </c>
      <c r="C84" s="185" t="s">
        <v>130</v>
      </c>
      <c r="D84" s="184"/>
      <c r="E84" s="223">
        <f>[2]OTCHET!E538</f>
        <v>0</v>
      </c>
      <c r="F84" s="223">
        <f t="shared" si="1"/>
        <v>0</v>
      </c>
      <c r="G84" s="224">
        <f>[2]OTCHET!G538</f>
        <v>0</v>
      </c>
      <c r="H84" s="225">
        <f>[2]OTCHET!H538</f>
        <v>0</v>
      </c>
      <c r="I84" s="225">
        <f>[2]OTCHET!I538</f>
        <v>0</v>
      </c>
      <c r="J84" s="226">
        <f>[2]OTCHET!J538</f>
        <v>0</v>
      </c>
      <c r="K84" s="391"/>
      <c r="L84" s="391"/>
      <c r="M84" s="391"/>
      <c r="N84" s="367"/>
      <c r="O84" s="465" t="s">
        <v>130</v>
      </c>
      <c r="P84" s="372"/>
      <c r="Q84" s="373"/>
      <c r="R84" s="373"/>
      <c r="S84" s="373"/>
      <c r="T84" s="373"/>
      <c r="U84" s="373"/>
      <c r="V84" s="373"/>
      <c r="W84" s="374"/>
      <c r="X84" s="373"/>
      <c r="Y84" s="373"/>
    </row>
    <row r="85" spans="1:25" ht="15.75">
      <c r="A85" s="388">
        <v>285</v>
      </c>
      <c r="B85" s="197" t="s">
        <v>131</v>
      </c>
      <c r="C85" s="196" t="s">
        <v>132</v>
      </c>
      <c r="D85" s="197"/>
      <c r="E85" s="227">
        <f>[2]OTCHET!E539</f>
        <v>0</v>
      </c>
      <c r="F85" s="227">
        <f t="shared" si="1"/>
        <v>0</v>
      </c>
      <c r="G85" s="228">
        <f>[2]OTCHET!G539</f>
        <v>0</v>
      </c>
      <c r="H85" s="229">
        <f>[2]OTCHET!H539</f>
        <v>0</v>
      </c>
      <c r="I85" s="229">
        <f>[2]OTCHET!I539</f>
        <v>0</v>
      </c>
      <c r="J85" s="230">
        <f>[2]OTCHET!J539</f>
        <v>0</v>
      </c>
      <c r="K85" s="391"/>
      <c r="L85" s="391"/>
      <c r="M85" s="391"/>
      <c r="N85" s="367"/>
      <c r="O85" s="466" t="s">
        <v>132</v>
      </c>
      <c r="P85" s="372"/>
      <c r="Q85" s="373"/>
      <c r="R85" s="373"/>
      <c r="S85" s="373"/>
      <c r="T85" s="373"/>
      <c r="U85" s="373"/>
      <c r="V85" s="373"/>
      <c r="W85" s="374"/>
      <c r="X85" s="373"/>
      <c r="Y85" s="373"/>
    </row>
    <row r="86" spans="1:25" ht="15.75">
      <c r="A86" s="388">
        <v>290</v>
      </c>
      <c r="B86" s="190" t="s">
        <v>133</v>
      </c>
      <c r="C86" s="96" t="s">
        <v>134</v>
      </c>
      <c r="D86" s="190"/>
      <c r="E86" s="231">
        <f>+E87+E88</f>
        <v>76633</v>
      </c>
      <c r="F86" s="231">
        <f>+F87+F88</f>
        <v>1979471</v>
      </c>
      <c r="G86" s="232">
        <f t="shared" ref="G86" si="15">+G87+G88</f>
        <v>59780</v>
      </c>
      <c r="H86" s="233">
        <f>+H87+H88</f>
        <v>1970685</v>
      </c>
      <c r="I86" s="233">
        <f>+I87+I88</f>
        <v>5293</v>
      </c>
      <c r="J86" s="234">
        <f>+J87+J88</f>
        <v>-56287</v>
      </c>
      <c r="K86" s="391">
        <f t="shared" ref="K86:M86" si="16">+K87+K88</f>
        <v>0</v>
      </c>
      <c r="L86" s="391">
        <f t="shared" si="16"/>
        <v>0</v>
      </c>
      <c r="M86" s="391">
        <f t="shared" si="16"/>
        <v>0</v>
      </c>
      <c r="N86" s="367"/>
      <c r="O86" s="467" t="s">
        <v>134</v>
      </c>
      <c r="P86" s="372"/>
      <c r="Q86" s="373"/>
      <c r="R86" s="373"/>
      <c r="S86" s="373"/>
      <c r="T86" s="373"/>
      <c r="U86" s="373"/>
      <c r="V86" s="373"/>
      <c r="W86" s="374"/>
      <c r="X86" s="373"/>
      <c r="Y86" s="373"/>
    </row>
    <row r="87" spans="1:25" ht="15.75">
      <c r="A87" s="388">
        <v>295</v>
      </c>
      <c r="B87" s="271" t="s">
        <v>135</v>
      </c>
      <c r="C87" s="271" t="s">
        <v>136</v>
      </c>
      <c r="D87" s="288"/>
      <c r="E87" s="272">
        <f>+[2]OTCHET!E506+[2]OTCHET!E515+[2]OTCHET!E519+[2]OTCHET!E546</f>
        <v>0</v>
      </c>
      <c r="F87" s="272">
        <f t="shared" si="1"/>
        <v>0</v>
      </c>
      <c r="G87" s="273">
        <f>+[2]OTCHET!G506+[2]OTCHET!G515+[2]OTCHET!G519+[2]OTCHET!G546</f>
        <v>0</v>
      </c>
      <c r="H87" s="274">
        <f>+[2]OTCHET!H506+[2]OTCHET!H515+[2]OTCHET!H519+[2]OTCHET!H546</f>
        <v>0</v>
      </c>
      <c r="I87" s="274">
        <f>+[2]OTCHET!I506+[2]OTCHET!I515+[2]OTCHET!I519+[2]OTCHET!I546</f>
        <v>0</v>
      </c>
      <c r="J87" s="275">
        <f>+[2]OTCHET!J506+[2]OTCHET!J515+[2]OTCHET!J519+[2]OTCHET!J546</f>
        <v>0</v>
      </c>
      <c r="K87" s="391"/>
      <c r="L87" s="391"/>
      <c r="M87" s="391"/>
      <c r="N87" s="367"/>
      <c r="O87" s="474" t="s">
        <v>136</v>
      </c>
      <c r="P87" s="372"/>
      <c r="Q87" s="373"/>
      <c r="R87" s="373"/>
      <c r="S87" s="373"/>
      <c r="T87" s="373"/>
      <c r="U87" s="373"/>
      <c r="V87" s="373"/>
      <c r="W87" s="374"/>
      <c r="X87" s="373"/>
      <c r="Y87" s="373"/>
    </row>
    <row r="88" spans="1:25" ht="15.75">
      <c r="A88" s="388">
        <v>300</v>
      </c>
      <c r="B88" s="287" t="s">
        <v>137</v>
      </c>
      <c r="C88" s="287" t="s">
        <v>138</v>
      </c>
      <c r="D88" s="289"/>
      <c r="E88" s="283">
        <f>+[2]OTCHET!E524+[2]OTCHET!E527+[2]OTCHET!E547</f>
        <v>76633</v>
      </c>
      <c r="F88" s="283">
        <f t="shared" si="1"/>
        <v>1979471</v>
      </c>
      <c r="G88" s="284">
        <f>+[2]OTCHET!G524+[2]OTCHET!G527+[2]OTCHET!G547</f>
        <v>59780</v>
      </c>
      <c r="H88" s="285">
        <f>+[2]OTCHET!H524+[2]OTCHET!H527+[2]OTCHET!H547</f>
        <v>1970685</v>
      </c>
      <c r="I88" s="285">
        <f>+[2]OTCHET!I524+[2]OTCHET!I527+[2]OTCHET!I547</f>
        <v>5293</v>
      </c>
      <c r="J88" s="286">
        <f>+[2]OTCHET!J524+[2]OTCHET!J527+[2]OTCHET!J547</f>
        <v>-56287</v>
      </c>
      <c r="K88" s="391"/>
      <c r="L88" s="391"/>
      <c r="M88" s="391"/>
      <c r="N88" s="367"/>
      <c r="O88" s="476" t="s">
        <v>138</v>
      </c>
      <c r="P88" s="372"/>
      <c r="Q88" s="373"/>
      <c r="R88" s="373"/>
      <c r="S88" s="373"/>
      <c r="T88" s="373"/>
      <c r="U88" s="373"/>
      <c r="V88" s="373"/>
      <c r="W88" s="374"/>
      <c r="X88" s="373"/>
      <c r="Y88" s="373"/>
    </row>
    <row r="89" spans="1:25" ht="15.75">
      <c r="A89" s="388">
        <v>310</v>
      </c>
      <c r="B89" s="184" t="s">
        <v>139</v>
      </c>
      <c r="C89" s="185" t="s">
        <v>140</v>
      </c>
      <c r="D89" s="290"/>
      <c r="E89" s="223">
        <f>[2]OTCHET!E534</f>
        <v>265098</v>
      </c>
      <c r="F89" s="223">
        <f t="shared" ref="F89:F96" si="17">+G89+H89+I89+J89</f>
        <v>263960</v>
      </c>
      <c r="G89" s="224">
        <f>[2]OTCHET!G534</f>
        <v>263960</v>
      </c>
      <c r="H89" s="225">
        <f>[2]OTCHET!H534</f>
        <v>0</v>
      </c>
      <c r="I89" s="225">
        <f>[2]OTCHET!I534</f>
        <v>0</v>
      </c>
      <c r="J89" s="226">
        <f>[2]OTCHET!J534</f>
        <v>0</v>
      </c>
      <c r="K89" s="391"/>
      <c r="L89" s="391"/>
      <c r="M89" s="391"/>
      <c r="N89" s="367"/>
      <c r="O89" s="465" t="s">
        <v>140</v>
      </c>
      <c r="P89" s="372"/>
      <c r="Q89" s="373"/>
      <c r="R89" s="373"/>
      <c r="S89" s="373"/>
      <c r="T89" s="373"/>
      <c r="U89" s="373"/>
      <c r="V89" s="373"/>
      <c r="W89" s="374"/>
      <c r="X89" s="373"/>
      <c r="Y89" s="373"/>
    </row>
    <row r="90" spans="1:25" ht="15.75">
      <c r="A90" s="388">
        <v>320</v>
      </c>
      <c r="B90" s="197" t="s">
        <v>141</v>
      </c>
      <c r="C90" s="196" t="s">
        <v>142</v>
      </c>
      <c r="D90" s="197"/>
      <c r="E90" s="227">
        <f>+[2]OTCHET!E570+[2]OTCHET!E571+[2]OTCHET!E572+[2]OTCHET!E573+[2]OTCHET!E574+[2]OTCHET!E575</f>
        <v>3570173</v>
      </c>
      <c r="F90" s="227">
        <f t="shared" si="17"/>
        <v>3570173</v>
      </c>
      <c r="G90" s="228">
        <f>+[2]OTCHET!G570+[2]OTCHET!G571+[2]OTCHET!G572+[2]OTCHET!G573+[2]OTCHET!G574+[2]OTCHET!G575</f>
        <v>0</v>
      </c>
      <c r="H90" s="229">
        <f>+[2]OTCHET!H570+[2]OTCHET!H571+[2]OTCHET!H572+[2]OTCHET!H573+[2]OTCHET!H574+[2]OTCHET!H575</f>
        <v>3570173</v>
      </c>
      <c r="I90" s="229">
        <f>+[2]OTCHET!I570+[2]OTCHET!I571+[2]OTCHET!I572+[2]OTCHET!I573+[2]OTCHET!I574+[2]OTCHET!I575</f>
        <v>0</v>
      </c>
      <c r="J90" s="230">
        <f>+[2]OTCHET!J570+[2]OTCHET!J571+[2]OTCHET!J572+[2]OTCHET!J573+[2]OTCHET!J574+[2]OTCHET!J575</f>
        <v>0</v>
      </c>
      <c r="K90" s="391"/>
      <c r="L90" s="391"/>
      <c r="M90" s="391"/>
      <c r="N90" s="367"/>
      <c r="O90" s="466" t="s">
        <v>142</v>
      </c>
      <c r="P90" s="372"/>
      <c r="Q90" s="373"/>
      <c r="R90" s="373"/>
      <c r="S90" s="373"/>
      <c r="T90" s="373"/>
      <c r="U90" s="373"/>
      <c r="V90" s="373"/>
      <c r="W90" s="374"/>
      <c r="X90" s="373"/>
      <c r="Y90" s="373"/>
    </row>
    <row r="91" spans="1:25" ht="15.75">
      <c r="A91" s="388">
        <v>330</v>
      </c>
      <c r="B91" s="291" t="s">
        <v>143</v>
      </c>
      <c r="C91" s="291" t="s">
        <v>144</v>
      </c>
      <c r="D91" s="291"/>
      <c r="E91" s="135">
        <f>+[2]OTCHET!E576+[2]OTCHET!E577+[2]OTCHET!E578+[2]OTCHET!E579+[2]OTCHET!E580+[2]OTCHET!E581+[2]OTCHET!E582</f>
        <v>-2880125</v>
      </c>
      <c r="F91" s="135">
        <f t="shared" si="17"/>
        <v>-5571456</v>
      </c>
      <c r="G91" s="136">
        <f>+[2]OTCHET!G576+[2]OTCHET!G577+[2]OTCHET!G578+[2]OTCHET!G579+[2]OTCHET!G580+[2]OTCHET!G581+[2]OTCHET!G582</f>
        <v>-15325</v>
      </c>
      <c r="H91" s="137">
        <f>+[2]OTCHET!H576+[2]OTCHET!H577+[2]OTCHET!H578+[2]OTCHET!H579+[2]OTCHET!H580+[2]OTCHET!H581+[2]OTCHET!H582</f>
        <v>-5488259</v>
      </c>
      <c r="I91" s="137">
        <f>+[2]OTCHET!I576+[2]OTCHET!I577+[2]OTCHET!I578+[2]OTCHET!I579+[2]OTCHET!I580+[2]OTCHET!I581+[2]OTCHET!I582</f>
        <v>-67872</v>
      </c>
      <c r="J91" s="138">
        <f>+[2]OTCHET!J576+[2]OTCHET!J577+[2]OTCHET!J578+[2]OTCHET!J579+[2]OTCHET!J580+[2]OTCHET!J581+[2]OTCHET!J582</f>
        <v>0</v>
      </c>
      <c r="K91" s="392"/>
      <c r="L91" s="392"/>
      <c r="M91" s="392"/>
      <c r="N91" s="367"/>
      <c r="O91" s="453" t="s">
        <v>144</v>
      </c>
      <c r="P91" s="372"/>
      <c r="Q91" s="373"/>
      <c r="R91" s="373"/>
      <c r="S91" s="373"/>
      <c r="T91" s="373"/>
      <c r="U91" s="373"/>
      <c r="V91" s="373"/>
      <c r="W91" s="374"/>
      <c r="X91" s="373"/>
      <c r="Y91" s="373"/>
    </row>
    <row r="92" spans="1:25" ht="15.75">
      <c r="A92" s="388">
        <v>335</v>
      </c>
      <c r="B92" s="196" t="s">
        <v>145</v>
      </c>
      <c r="C92" s="196" t="s">
        <v>146</v>
      </c>
      <c r="D92" s="291"/>
      <c r="E92" s="135">
        <f>+[2]OTCHET!E583</f>
        <v>0</v>
      </c>
      <c r="F92" s="135">
        <f t="shared" si="17"/>
        <v>0</v>
      </c>
      <c r="G92" s="136">
        <f>+[2]OTCHET!G583</f>
        <v>0</v>
      </c>
      <c r="H92" s="137">
        <f>+[2]OTCHET!H583</f>
        <v>0</v>
      </c>
      <c r="I92" s="137">
        <f>+[2]OTCHET!I583</f>
        <v>0</v>
      </c>
      <c r="J92" s="138">
        <f>+[2]OTCHET!J583</f>
        <v>0</v>
      </c>
      <c r="K92" s="392"/>
      <c r="L92" s="392"/>
      <c r="M92" s="392"/>
      <c r="N92" s="367"/>
      <c r="O92" s="453" t="s">
        <v>146</v>
      </c>
      <c r="P92" s="372"/>
      <c r="Q92" s="373"/>
      <c r="R92" s="373"/>
      <c r="S92" s="373"/>
      <c r="T92" s="373"/>
      <c r="U92" s="373"/>
      <c r="V92" s="373"/>
      <c r="W92" s="374"/>
      <c r="X92" s="373"/>
      <c r="Y92" s="373"/>
    </row>
    <row r="93" spans="1:25" ht="15.75">
      <c r="A93" s="388">
        <v>340</v>
      </c>
      <c r="B93" s="196" t="s">
        <v>147</v>
      </c>
      <c r="C93" s="196" t="s">
        <v>148</v>
      </c>
      <c r="D93" s="196"/>
      <c r="E93" s="135">
        <f>+[2]OTCHET!E590+[2]OTCHET!E591</f>
        <v>4545420</v>
      </c>
      <c r="F93" s="135">
        <f t="shared" si="17"/>
        <v>4545420</v>
      </c>
      <c r="G93" s="136">
        <f>+[2]OTCHET!G590+[2]OTCHET!G591</f>
        <v>4545420</v>
      </c>
      <c r="H93" s="137">
        <f>+[2]OTCHET!H590+[2]OTCHET!H591</f>
        <v>0</v>
      </c>
      <c r="I93" s="137">
        <f>+[2]OTCHET!I590+[2]OTCHET!I591</f>
        <v>0</v>
      </c>
      <c r="J93" s="138">
        <f>+[2]OTCHET!J590+[2]OTCHET!J591</f>
        <v>0</v>
      </c>
      <c r="K93" s="392"/>
      <c r="L93" s="392"/>
      <c r="M93" s="392"/>
      <c r="N93" s="367"/>
      <c r="O93" s="453" t="s">
        <v>148</v>
      </c>
      <c r="P93" s="372"/>
      <c r="Q93" s="373"/>
      <c r="R93" s="373"/>
      <c r="S93" s="373"/>
      <c r="T93" s="373"/>
      <c r="U93" s="373"/>
      <c r="V93" s="373"/>
      <c r="W93" s="374"/>
      <c r="X93" s="373"/>
      <c r="Y93" s="373"/>
    </row>
    <row r="94" spans="1:25" ht="15.75">
      <c r="A94" s="388">
        <v>345</v>
      </c>
      <c r="B94" s="196" t="s">
        <v>149</v>
      </c>
      <c r="C94" s="291" t="s">
        <v>150</v>
      </c>
      <c r="D94" s="196"/>
      <c r="E94" s="135">
        <f>+[2]OTCHET!E592+[2]OTCHET!E593</f>
        <v>-1199991</v>
      </c>
      <c r="F94" s="135">
        <f t="shared" si="17"/>
        <v>-4316073</v>
      </c>
      <c r="G94" s="136">
        <f>+[2]OTCHET!G592+[2]OTCHET!G593</f>
        <v>-4316073</v>
      </c>
      <c r="H94" s="137">
        <f>+[2]OTCHET!H592+[2]OTCHET!H593</f>
        <v>0</v>
      </c>
      <c r="I94" s="137">
        <f>+[2]OTCHET!I592+[2]OTCHET!I593</f>
        <v>0</v>
      </c>
      <c r="J94" s="138">
        <f>+[2]OTCHET!J592+[2]OTCHET!J593</f>
        <v>0</v>
      </c>
      <c r="K94" s="392"/>
      <c r="L94" s="392"/>
      <c r="M94" s="392"/>
      <c r="N94" s="367"/>
      <c r="O94" s="453" t="s">
        <v>150</v>
      </c>
      <c r="P94" s="372"/>
      <c r="Q94" s="373"/>
      <c r="R94" s="373"/>
      <c r="S94" s="373"/>
      <c r="T94" s="373"/>
      <c r="U94" s="373"/>
      <c r="V94" s="373"/>
      <c r="W94" s="374"/>
      <c r="X94" s="373"/>
      <c r="Y94" s="373"/>
    </row>
    <row r="95" spans="1:25" ht="15.75">
      <c r="A95" s="388">
        <v>350</v>
      </c>
      <c r="B95" s="96" t="s">
        <v>151</v>
      </c>
      <c r="C95" s="96" t="s">
        <v>152</v>
      </c>
      <c r="D95" s="96"/>
      <c r="E95" s="97">
        <f>[2]OTCHET!E594</f>
        <v>0</v>
      </c>
      <c r="F95" s="97">
        <f t="shared" si="17"/>
        <v>0</v>
      </c>
      <c r="G95" s="98">
        <f>[2]OTCHET!G594</f>
        <v>588091</v>
      </c>
      <c r="H95" s="99">
        <f>[2]OTCHET!H594</f>
        <v>-47409</v>
      </c>
      <c r="I95" s="99">
        <f>[2]OTCHET!I594</f>
        <v>-540682</v>
      </c>
      <c r="J95" s="100">
        <f>[2]OTCHET!J594</f>
        <v>0</v>
      </c>
      <c r="K95" s="392"/>
      <c r="L95" s="392"/>
      <c r="M95" s="392"/>
      <c r="N95" s="367"/>
      <c r="O95" s="446" t="s">
        <v>152</v>
      </c>
      <c r="P95" s="372"/>
      <c r="Q95" s="373"/>
      <c r="R95" s="373"/>
      <c r="S95" s="373"/>
      <c r="T95" s="373"/>
      <c r="U95" s="373"/>
      <c r="V95" s="373"/>
      <c r="W95" s="374"/>
      <c r="X95" s="373"/>
      <c r="Y95" s="373"/>
    </row>
    <row r="96" spans="1:25" ht="16.5" thickBot="1">
      <c r="A96" s="393">
        <v>355</v>
      </c>
      <c r="B96" s="292" t="s">
        <v>153</v>
      </c>
      <c r="C96" s="292" t="s">
        <v>154</v>
      </c>
      <c r="D96" s="292"/>
      <c r="E96" s="293">
        <f>+[2]OTCHET!E597</f>
        <v>0</v>
      </c>
      <c r="F96" s="293">
        <f t="shared" si="17"/>
        <v>0</v>
      </c>
      <c r="G96" s="294">
        <f>+[2]OTCHET!G597</f>
        <v>47409</v>
      </c>
      <c r="H96" s="295">
        <f>+[2]OTCHET!H597</f>
        <v>-47409</v>
      </c>
      <c r="I96" s="295">
        <f>+[2]OTCHET!I597</f>
        <v>0</v>
      </c>
      <c r="J96" s="296">
        <f>+[2]OTCHET!J597</f>
        <v>0</v>
      </c>
      <c r="K96" s="394"/>
      <c r="L96" s="394"/>
      <c r="M96" s="394"/>
      <c r="N96" s="367"/>
      <c r="O96" s="477" t="s">
        <v>154</v>
      </c>
      <c r="P96" s="372"/>
      <c r="Q96" s="373"/>
      <c r="R96" s="373"/>
      <c r="S96" s="373"/>
      <c r="T96" s="373"/>
      <c r="U96" s="373"/>
      <c r="V96" s="373"/>
      <c r="W96" s="374"/>
      <c r="X96" s="373"/>
      <c r="Y96" s="373"/>
    </row>
    <row r="97" spans="2:25" ht="16.5" hidden="1" customHeight="1" thickBot="1">
      <c r="B97" s="396" t="s">
        <v>164</v>
      </c>
      <c r="C97" s="396"/>
      <c r="D97" s="396"/>
      <c r="E97" s="397"/>
      <c r="F97" s="397"/>
      <c r="G97" s="397"/>
      <c r="H97" s="397"/>
      <c r="I97" s="397"/>
      <c r="J97" s="397"/>
      <c r="K97" s="355"/>
      <c r="L97" s="355"/>
      <c r="M97" s="355"/>
      <c r="N97" s="398"/>
      <c r="O97" s="396"/>
      <c r="P97" s="372"/>
      <c r="Q97" s="373"/>
      <c r="R97" s="373"/>
      <c r="S97" s="373"/>
      <c r="T97" s="373"/>
      <c r="U97" s="373"/>
      <c r="V97" s="373"/>
      <c r="W97" s="374"/>
      <c r="X97" s="373"/>
      <c r="Y97" s="373"/>
    </row>
    <row r="98" spans="2:25" ht="16.5" hidden="1" customHeight="1" thickBot="1">
      <c r="B98" s="396" t="s">
        <v>165</v>
      </c>
      <c r="C98" s="396"/>
      <c r="D98" s="396"/>
      <c r="E98" s="397"/>
      <c r="F98" s="397"/>
      <c r="G98" s="397"/>
      <c r="H98" s="397"/>
      <c r="I98" s="397"/>
      <c r="J98" s="397"/>
      <c r="K98" s="355"/>
      <c r="L98" s="355"/>
      <c r="M98" s="355"/>
      <c r="N98" s="398"/>
      <c r="O98" s="396"/>
      <c r="P98" s="372"/>
      <c r="Q98" s="373"/>
      <c r="R98" s="373"/>
      <c r="S98" s="373"/>
      <c r="T98" s="373"/>
      <c r="U98" s="373"/>
      <c r="V98" s="373"/>
      <c r="W98" s="374"/>
      <c r="X98" s="373"/>
      <c r="Y98" s="373"/>
    </row>
    <row r="99" spans="2:25" ht="16.5" hidden="1" customHeight="1" thickBot="1">
      <c r="B99" s="396" t="s">
        <v>166</v>
      </c>
      <c r="C99" s="396"/>
      <c r="D99" s="396"/>
      <c r="E99" s="397"/>
      <c r="F99" s="397"/>
      <c r="G99" s="397"/>
      <c r="H99" s="397"/>
      <c r="I99" s="397"/>
      <c r="J99" s="399"/>
      <c r="K99" s="400"/>
      <c r="L99" s="400"/>
      <c r="M99" s="400"/>
      <c r="N99" s="398"/>
      <c r="O99" s="396"/>
      <c r="P99" s="372"/>
      <c r="Q99" s="373"/>
      <c r="R99" s="373"/>
      <c r="S99" s="373"/>
      <c r="T99" s="373"/>
      <c r="U99" s="373"/>
      <c r="V99" s="373"/>
      <c r="W99" s="374"/>
      <c r="X99" s="373"/>
      <c r="Y99" s="373"/>
    </row>
    <row r="100" spans="2:25" ht="16.5" hidden="1" customHeight="1" thickBot="1">
      <c r="B100" s="401" t="s">
        <v>167</v>
      </c>
      <c r="C100" s="402"/>
      <c r="D100" s="402"/>
      <c r="E100" s="397"/>
      <c r="F100" s="397"/>
      <c r="G100" s="397"/>
      <c r="H100" s="397"/>
      <c r="I100" s="397"/>
      <c r="J100" s="399"/>
      <c r="K100" s="400"/>
      <c r="L100" s="400"/>
      <c r="M100" s="400"/>
      <c r="N100" s="398"/>
      <c r="O100" s="402"/>
      <c r="P100" s="372"/>
      <c r="Q100" s="373"/>
      <c r="R100" s="373"/>
      <c r="S100" s="373"/>
      <c r="T100" s="373"/>
      <c r="U100" s="373"/>
      <c r="V100" s="373"/>
      <c r="W100" s="374"/>
      <c r="X100" s="373"/>
      <c r="Y100" s="373"/>
    </row>
    <row r="101" spans="2:25" ht="16.5" hidden="1" customHeight="1" thickBot="1">
      <c r="B101" s="401"/>
      <c r="C101" s="401"/>
      <c r="D101" s="401"/>
      <c r="E101" s="403"/>
      <c r="F101" s="403"/>
      <c r="G101" s="403"/>
      <c r="H101" s="403"/>
      <c r="I101" s="403"/>
      <c r="J101" s="403"/>
      <c r="K101" s="404"/>
      <c r="L101" s="404"/>
      <c r="M101" s="404"/>
      <c r="N101" s="375"/>
      <c r="O101" s="401"/>
      <c r="P101" s="372"/>
      <c r="Q101" s="373"/>
      <c r="R101" s="373"/>
      <c r="S101" s="373"/>
      <c r="T101" s="373"/>
      <c r="U101" s="373"/>
      <c r="V101" s="373"/>
      <c r="W101" s="374"/>
      <c r="X101" s="373"/>
      <c r="Y101" s="373"/>
    </row>
    <row r="102" spans="2:25" ht="16.5" hidden="1" customHeight="1" thickBot="1">
      <c r="B102" s="402" t="s">
        <v>168</v>
      </c>
      <c r="C102" s="402"/>
      <c r="D102" s="402"/>
      <c r="E102" s="403"/>
      <c r="F102" s="403"/>
      <c r="G102" s="403"/>
      <c r="H102" s="403"/>
      <c r="I102" s="403"/>
      <c r="J102" s="403"/>
      <c r="K102" s="405"/>
      <c r="L102" s="405"/>
      <c r="M102" s="405"/>
      <c r="N102" s="375"/>
      <c r="O102" s="402"/>
      <c r="P102" s="372"/>
      <c r="Q102" s="373"/>
      <c r="R102" s="373"/>
      <c r="S102" s="373"/>
      <c r="T102" s="373"/>
      <c r="U102" s="373"/>
      <c r="V102" s="373"/>
      <c r="W102" s="374"/>
      <c r="X102" s="373"/>
      <c r="Y102" s="373"/>
    </row>
    <row r="103" spans="2:25" ht="16.5" hidden="1" customHeight="1" thickBot="1">
      <c r="B103" s="396" t="s">
        <v>166</v>
      </c>
      <c r="C103" s="396"/>
      <c r="D103" s="396"/>
      <c r="E103" s="403"/>
      <c r="F103" s="406"/>
      <c r="G103" s="406"/>
      <c r="H103" s="406"/>
      <c r="I103" s="403"/>
      <c r="J103" s="403"/>
      <c r="K103" s="404"/>
      <c r="L103" s="404"/>
      <c r="M103" s="404"/>
      <c r="N103" s="375"/>
      <c r="O103" s="396"/>
      <c r="P103" s="372"/>
      <c r="Q103" s="373"/>
      <c r="R103" s="373"/>
      <c r="S103" s="373"/>
      <c r="T103" s="373"/>
      <c r="U103" s="373"/>
      <c r="V103" s="373"/>
      <c r="W103" s="374"/>
      <c r="X103" s="373"/>
      <c r="Y103" s="373"/>
    </row>
    <row r="104" spans="2:25" ht="16.5" hidden="1" customHeight="1" thickBot="1">
      <c r="B104" s="407" t="s">
        <v>167</v>
      </c>
      <c r="C104" s="401"/>
      <c r="D104" s="401"/>
      <c r="E104" s="403"/>
      <c r="F104" s="406"/>
      <c r="G104" s="406"/>
      <c r="H104" s="406"/>
      <c r="I104" s="403"/>
      <c r="J104" s="403"/>
      <c r="K104" s="404"/>
      <c r="L104" s="404"/>
      <c r="M104" s="405"/>
      <c r="N104" s="408"/>
      <c r="O104" s="401"/>
      <c r="P104" s="372"/>
      <c r="Q104" s="373"/>
      <c r="R104" s="373"/>
      <c r="S104" s="373"/>
      <c r="T104" s="373"/>
      <c r="U104" s="373"/>
      <c r="V104" s="373"/>
      <c r="W104" s="374"/>
      <c r="X104" s="373"/>
      <c r="Y104" s="373"/>
    </row>
    <row r="105" spans="2:25" ht="15.75">
      <c r="B105" s="51">
        <f>+IF(+SUM(E$65:J$65)=0,0,"Контрола: дефицит/излишък = финансиране с обратен знак (V. + VІ. = 0)")</f>
        <v>0</v>
      </c>
      <c r="C105" s="297"/>
      <c r="D105" s="297"/>
      <c r="E105" s="298">
        <f t="shared" ref="E105:J105" si="18">+E$64+E$66</f>
        <v>0</v>
      </c>
      <c r="F105" s="298">
        <f t="shared" si="18"/>
        <v>0</v>
      </c>
      <c r="G105" s="299">
        <f t="shared" si="18"/>
        <v>0</v>
      </c>
      <c r="H105" s="299">
        <f t="shared" si="18"/>
        <v>0</v>
      </c>
      <c r="I105" s="299">
        <f t="shared" si="18"/>
        <v>0</v>
      </c>
      <c r="J105" s="299">
        <f t="shared" si="18"/>
        <v>0</v>
      </c>
      <c r="K105" s="409"/>
      <c r="L105" s="409"/>
      <c r="M105" s="409"/>
      <c r="N105" s="408"/>
      <c r="O105" s="300"/>
      <c r="P105" s="372"/>
      <c r="Q105" s="373"/>
      <c r="R105" s="373"/>
      <c r="S105" s="373"/>
      <c r="T105" s="373"/>
      <c r="U105" s="373"/>
      <c r="V105" s="373"/>
      <c r="W105" s="374"/>
      <c r="X105" s="373"/>
      <c r="Y105" s="373"/>
    </row>
    <row r="106" spans="2:25" ht="15.75">
      <c r="B106" s="300"/>
      <c r="C106" s="300"/>
      <c r="D106" s="300"/>
      <c r="E106" s="301"/>
      <c r="F106" s="23"/>
      <c r="G106" s="302"/>
      <c r="H106" s="18"/>
      <c r="I106" s="18"/>
      <c r="K106" s="409"/>
      <c r="L106" s="409"/>
      <c r="M106" s="409"/>
      <c r="N106" s="408"/>
      <c r="O106" s="300"/>
      <c r="P106" s="369"/>
      <c r="Q106" s="373"/>
      <c r="R106" s="373"/>
      <c r="S106" s="373"/>
      <c r="T106" s="373"/>
      <c r="U106" s="373"/>
      <c r="V106" s="373"/>
      <c r="W106" s="374"/>
      <c r="X106" s="373"/>
      <c r="Y106" s="373"/>
    </row>
    <row r="107" spans="2:25" ht="19.5" customHeight="1">
      <c r="B107" s="30" t="str">
        <f>+[2]OTCHET!H608</f>
        <v>vani2223@abv.bg</v>
      </c>
      <c r="C107" s="300"/>
      <c r="D107" s="300"/>
      <c r="E107" s="24"/>
      <c r="F107" s="304"/>
      <c r="G107" s="31" t="str">
        <f>+[2]OTCHET!E608</f>
        <v>032/654331</v>
      </c>
      <c r="H107" s="31">
        <f>+[2]OTCHET!F608</f>
        <v>0</v>
      </c>
      <c r="I107" s="305"/>
      <c r="J107" s="37">
        <f>+[2]OTCHET!B608</f>
        <v>45845</v>
      </c>
      <c r="K107" s="409"/>
      <c r="L107" s="409"/>
      <c r="M107" s="409"/>
      <c r="N107" s="408"/>
      <c r="O107" s="300"/>
      <c r="P107" s="369"/>
      <c r="Q107" s="373"/>
      <c r="R107" s="373"/>
      <c r="S107" s="373"/>
      <c r="T107" s="373"/>
      <c r="U107" s="373"/>
      <c r="V107" s="373"/>
      <c r="W107" s="374"/>
      <c r="X107" s="373"/>
      <c r="Y107" s="373"/>
    </row>
    <row r="108" spans="2:25" ht="15.75">
      <c r="B108" s="306" t="s">
        <v>155</v>
      </c>
      <c r="C108" s="307"/>
      <c r="D108" s="307"/>
      <c r="E108" s="308"/>
      <c r="F108" s="308"/>
      <c r="G108" s="489" t="s">
        <v>156</v>
      </c>
      <c r="H108" s="489"/>
      <c r="I108" s="309"/>
      <c r="J108" s="310" t="s">
        <v>157</v>
      </c>
      <c r="K108" s="409"/>
      <c r="L108" s="409"/>
      <c r="M108" s="409"/>
      <c r="N108" s="408"/>
      <c r="O108" s="300"/>
      <c r="P108" s="369"/>
      <c r="Q108" s="373"/>
      <c r="R108" s="373"/>
      <c r="S108" s="373"/>
      <c r="T108" s="373"/>
      <c r="U108" s="373"/>
      <c r="V108" s="373"/>
      <c r="W108" s="374"/>
      <c r="X108" s="373"/>
      <c r="Y108" s="373"/>
    </row>
    <row r="109" spans="2:25" ht="17.25" customHeight="1">
      <c r="B109" s="311" t="s">
        <v>158</v>
      </c>
      <c r="C109" s="312"/>
      <c r="D109" s="312"/>
      <c r="E109" s="313"/>
      <c r="F109" s="314"/>
      <c r="G109" s="18"/>
      <c r="H109" s="18"/>
      <c r="I109" s="18"/>
      <c r="J109" s="18"/>
      <c r="K109" s="409"/>
      <c r="L109" s="409"/>
      <c r="M109" s="409"/>
      <c r="N109" s="408"/>
      <c r="O109" s="300"/>
      <c r="P109" s="369"/>
      <c r="Q109" s="373"/>
      <c r="R109" s="373"/>
      <c r="S109" s="373"/>
      <c r="T109" s="373"/>
      <c r="U109" s="373"/>
      <c r="V109" s="373"/>
      <c r="W109" s="374"/>
      <c r="X109" s="373"/>
      <c r="Y109" s="373"/>
    </row>
    <row r="110" spans="2:25" ht="17.25" customHeight="1">
      <c r="B110" s="305"/>
      <c r="C110" s="315"/>
      <c r="D110" s="300"/>
      <c r="E110" s="480" t="str">
        <f>+[2]OTCHET!D606</f>
        <v>Цветелина Гешева</v>
      </c>
      <c r="F110" s="480"/>
      <c r="G110" s="18"/>
      <c r="H110" s="18"/>
      <c r="I110" s="18"/>
      <c r="J110" s="18"/>
      <c r="K110" s="409"/>
      <c r="L110" s="409"/>
      <c r="M110" s="409"/>
      <c r="N110" s="408"/>
      <c r="O110" s="300"/>
      <c r="P110" s="369"/>
      <c r="Q110" s="373"/>
      <c r="R110" s="373"/>
      <c r="S110" s="373"/>
      <c r="T110" s="373"/>
      <c r="U110" s="373"/>
      <c r="V110" s="373"/>
      <c r="W110" s="374"/>
      <c r="X110" s="373"/>
      <c r="Y110" s="373"/>
    </row>
    <row r="111" spans="2:25" ht="19.5" customHeight="1">
      <c r="B111" s="312"/>
      <c r="E111" s="18"/>
      <c r="F111" s="18"/>
      <c r="G111" s="18"/>
      <c r="H111" s="18"/>
      <c r="I111" s="18"/>
      <c r="J111" s="18"/>
      <c r="K111" s="409"/>
      <c r="L111" s="409"/>
      <c r="M111" s="409"/>
      <c r="N111" s="408"/>
      <c r="O111" s="315"/>
      <c r="P111" s="369"/>
      <c r="Q111" s="373"/>
      <c r="R111" s="373"/>
      <c r="S111" s="373"/>
      <c r="T111" s="373"/>
      <c r="U111" s="373"/>
      <c r="V111" s="373"/>
      <c r="W111" s="374"/>
      <c r="X111" s="373"/>
      <c r="Y111" s="373"/>
    </row>
    <row r="112" spans="2:25" ht="15.75" customHeight="1">
      <c r="E112" s="18"/>
      <c r="F112" s="18"/>
      <c r="G112" s="18"/>
      <c r="H112" s="18"/>
      <c r="I112" s="18"/>
      <c r="J112" s="18"/>
      <c r="K112" s="409"/>
      <c r="L112" s="409"/>
      <c r="M112" s="409"/>
      <c r="N112" s="408"/>
      <c r="O112" s="300"/>
      <c r="P112" s="369"/>
      <c r="Q112" s="373"/>
      <c r="R112" s="373"/>
      <c r="S112" s="373"/>
      <c r="T112" s="373"/>
      <c r="U112" s="373"/>
      <c r="V112" s="373"/>
      <c r="W112" s="374"/>
      <c r="X112" s="373"/>
      <c r="Y112" s="373"/>
    </row>
    <row r="113" spans="1:25" ht="15.75">
      <c r="B113" s="317" t="s">
        <v>159</v>
      </c>
      <c r="C113" s="300"/>
      <c r="D113" s="300"/>
      <c r="E113" s="314"/>
      <c r="F113" s="314"/>
      <c r="G113" s="18"/>
      <c r="H113" s="317" t="s">
        <v>160</v>
      </c>
      <c r="I113" s="318"/>
      <c r="J113" s="319"/>
      <c r="K113" s="409"/>
      <c r="L113" s="409"/>
      <c r="M113" s="409"/>
      <c r="N113" s="408"/>
      <c r="O113" s="478"/>
      <c r="P113" s="369"/>
      <c r="Q113" s="373"/>
      <c r="R113" s="373"/>
      <c r="S113" s="373"/>
      <c r="T113" s="373"/>
      <c r="U113" s="373"/>
      <c r="V113" s="373"/>
      <c r="W113" s="374"/>
      <c r="X113" s="373"/>
      <c r="Y113" s="373"/>
    </row>
    <row r="114" spans="1:25" ht="18" customHeight="1">
      <c r="E114" s="480" t="str">
        <f>+[2]OTCHET!G603</f>
        <v>Иванка Налджиян</v>
      </c>
      <c r="F114" s="480"/>
      <c r="G114" s="320"/>
      <c r="H114" s="18"/>
      <c r="I114" s="480" t="str">
        <f>+[2]OTCHET!G606</f>
        <v>Доц.д-р Боряна Иванова</v>
      </c>
      <c r="J114" s="480"/>
      <c r="K114" s="409"/>
      <c r="L114" s="409"/>
      <c r="M114" s="409"/>
      <c r="N114" s="408"/>
      <c r="O114" s="479"/>
      <c r="P114" s="369"/>
      <c r="Q114" s="373"/>
      <c r="R114" s="373"/>
      <c r="S114" s="373"/>
      <c r="T114" s="373"/>
      <c r="U114" s="373"/>
      <c r="V114" s="373"/>
      <c r="W114" s="374"/>
      <c r="X114" s="373"/>
      <c r="Y114" s="373"/>
    </row>
    <row r="115" spans="1:25">
      <c r="A115" s="326"/>
      <c r="B115" s="326"/>
      <c r="C115" s="326"/>
      <c r="D115" s="326"/>
      <c r="E115" s="327"/>
      <c r="F115" s="327"/>
      <c r="G115" s="327"/>
      <c r="H115" s="327"/>
      <c r="I115" s="327"/>
      <c r="J115" s="327"/>
      <c r="K115" s="327"/>
      <c r="L115" s="327"/>
      <c r="M115" s="327"/>
      <c r="N115" s="326"/>
      <c r="O115" s="326"/>
      <c r="P115" s="326"/>
    </row>
    <row r="116" spans="1:25">
      <c r="A116" s="326"/>
      <c r="B116" s="326"/>
      <c r="C116" s="326"/>
      <c r="D116" s="326"/>
      <c r="E116" s="327"/>
      <c r="F116" s="327"/>
      <c r="G116" s="327"/>
      <c r="H116" s="327"/>
      <c r="I116" s="327"/>
      <c r="J116" s="327"/>
      <c r="K116" s="327"/>
      <c r="L116" s="327"/>
      <c r="M116" s="327"/>
      <c r="N116" s="326"/>
      <c r="O116" s="326"/>
      <c r="P116" s="326"/>
    </row>
    <row r="117" spans="1:25">
      <c r="A117" s="326"/>
      <c r="B117" s="326"/>
      <c r="C117" s="326"/>
      <c r="D117" s="326"/>
      <c r="E117" s="327"/>
      <c r="F117" s="327"/>
      <c r="G117" s="327"/>
      <c r="H117" s="327"/>
      <c r="I117" s="327"/>
      <c r="J117" s="327"/>
      <c r="K117" s="327"/>
      <c r="L117" s="327"/>
      <c r="M117" s="327"/>
      <c r="N117" s="326"/>
      <c r="O117" s="326"/>
      <c r="P117" s="326"/>
    </row>
    <row r="118" spans="1:25">
      <c r="A118" s="326"/>
      <c r="B118" s="326"/>
      <c r="C118" s="326"/>
      <c r="D118" s="326"/>
      <c r="E118" s="327"/>
      <c r="F118" s="327"/>
      <c r="G118" s="327"/>
      <c r="H118" s="327"/>
      <c r="I118" s="327"/>
      <c r="J118" s="327"/>
      <c r="K118" s="327"/>
      <c r="L118" s="327"/>
      <c r="M118" s="327"/>
      <c r="N118" s="326"/>
      <c r="O118" s="326"/>
      <c r="P118" s="326"/>
    </row>
    <row r="119" spans="1:25">
      <c r="A119" s="326"/>
      <c r="B119" s="326"/>
      <c r="C119" s="326"/>
      <c r="D119" s="326"/>
      <c r="E119" s="327"/>
      <c r="F119" s="327"/>
      <c r="G119" s="327"/>
      <c r="H119" s="327"/>
      <c r="I119" s="327"/>
      <c r="J119" s="327"/>
      <c r="K119" s="327"/>
      <c r="L119" s="327"/>
      <c r="M119" s="327"/>
      <c r="N119" s="326"/>
      <c r="O119" s="326"/>
      <c r="P119" s="326"/>
    </row>
    <row r="120" spans="1:25">
      <c r="A120" s="326"/>
      <c r="B120" s="326"/>
      <c r="C120" s="326"/>
      <c r="D120" s="326"/>
      <c r="E120" s="327"/>
      <c r="F120" s="327"/>
      <c r="G120" s="327"/>
      <c r="H120" s="327"/>
      <c r="I120" s="327"/>
      <c r="J120" s="327"/>
      <c r="K120" s="327"/>
      <c r="L120" s="327"/>
      <c r="M120" s="327"/>
      <c r="N120" s="326"/>
      <c r="O120" s="326"/>
      <c r="P120" s="326"/>
    </row>
    <row r="121" spans="1:25">
      <c r="A121" s="326"/>
      <c r="B121" s="326"/>
      <c r="C121" s="326"/>
      <c r="D121" s="326"/>
      <c r="E121" s="327"/>
      <c r="F121" s="327"/>
      <c r="G121" s="327"/>
      <c r="H121" s="327"/>
      <c r="I121" s="327"/>
      <c r="J121" s="327"/>
      <c r="K121" s="327"/>
      <c r="L121" s="327"/>
      <c r="M121" s="327"/>
      <c r="N121" s="326"/>
      <c r="O121" s="326"/>
      <c r="P121" s="326"/>
    </row>
    <row r="122" spans="1:25">
      <c r="A122" s="326"/>
      <c r="B122" s="326"/>
      <c r="C122" s="326"/>
      <c r="D122" s="326"/>
      <c r="E122" s="327"/>
      <c r="F122" s="327"/>
      <c r="G122" s="327"/>
      <c r="H122" s="327"/>
      <c r="I122" s="327"/>
      <c r="J122" s="327"/>
      <c r="K122" s="327"/>
      <c r="L122" s="327"/>
      <c r="M122" s="327"/>
      <c r="N122" s="326"/>
      <c r="O122" s="326"/>
      <c r="P122" s="326"/>
    </row>
    <row r="123" spans="1:25">
      <c r="A123" s="326"/>
      <c r="B123" s="326"/>
      <c r="C123" s="326"/>
      <c r="D123" s="326"/>
      <c r="E123" s="327"/>
      <c r="F123" s="327"/>
      <c r="G123" s="327"/>
      <c r="H123" s="327"/>
      <c r="I123" s="327"/>
      <c r="J123" s="327"/>
      <c r="K123" s="327"/>
      <c r="L123" s="327"/>
      <c r="M123" s="327"/>
      <c r="N123" s="326"/>
      <c r="O123" s="326"/>
      <c r="P123" s="326"/>
    </row>
    <row r="124" spans="1:25">
      <c r="A124" s="326"/>
      <c r="B124" s="326"/>
      <c r="C124" s="326"/>
      <c r="D124" s="326"/>
      <c r="E124" s="327"/>
      <c r="F124" s="327"/>
      <c r="G124" s="327"/>
      <c r="H124" s="327"/>
      <c r="I124" s="327"/>
      <c r="J124" s="327"/>
      <c r="K124" s="327"/>
      <c r="L124" s="327"/>
      <c r="M124" s="327"/>
      <c r="N124" s="326"/>
      <c r="O124" s="326"/>
      <c r="P124" s="326"/>
    </row>
    <row r="125" spans="1:25">
      <c r="A125" s="326"/>
      <c r="B125" s="326"/>
      <c r="C125" s="326"/>
      <c r="D125" s="326"/>
      <c r="E125" s="327"/>
      <c r="F125" s="327"/>
      <c r="G125" s="327"/>
      <c r="H125" s="327"/>
      <c r="I125" s="327"/>
      <c r="J125" s="327"/>
      <c r="K125" s="327"/>
      <c r="L125" s="327"/>
      <c r="M125" s="327"/>
      <c r="N125" s="326"/>
      <c r="O125" s="326"/>
      <c r="P125" s="326"/>
    </row>
    <row r="126" spans="1:25">
      <c r="A126" s="326"/>
      <c r="B126" s="326"/>
      <c r="C126" s="326"/>
      <c r="D126" s="326"/>
      <c r="E126" s="327"/>
      <c r="F126" s="327"/>
      <c r="G126" s="327"/>
      <c r="H126" s="327"/>
      <c r="I126" s="327"/>
      <c r="J126" s="327"/>
      <c r="K126" s="327"/>
      <c r="L126" s="327"/>
      <c r="M126" s="327"/>
      <c r="N126" s="326"/>
      <c r="O126" s="326"/>
      <c r="P126" s="326"/>
    </row>
    <row r="127" spans="1:25">
      <c r="A127" s="326"/>
      <c r="B127" s="326"/>
      <c r="C127" s="326"/>
      <c r="D127" s="326"/>
      <c r="E127" s="327"/>
      <c r="F127" s="327"/>
      <c r="G127" s="327"/>
      <c r="H127" s="327"/>
      <c r="I127" s="327"/>
      <c r="J127" s="327"/>
      <c r="K127" s="327"/>
      <c r="L127" s="327"/>
      <c r="M127" s="327"/>
      <c r="N127" s="326"/>
      <c r="O127" s="326"/>
      <c r="P127" s="326"/>
    </row>
    <row r="128" spans="1:25">
      <c r="A128" s="326"/>
      <c r="B128" s="326"/>
      <c r="C128" s="326"/>
      <c r="D128" s="326"/>
      <c r="E128" s="327"/>
      <c r="F128" s="327"/>
      <c r="G128" s="327"/>
      <c r="H128" s="327"/>
      <c r="I128" s="327"/>
      <c r="J128" s="327"/>
      <c r="K128" s="327"/>
      <c r="L128" s="327"/>
      <c r="M128" s="327"/>
      <c r="N128" s="326"/>
      <c r="O128" s="326"/>
      <c r="P128" s="326"/>
    </row>
    <row r="129" spans="1:16">
      <c r="A129" s="326"/>
      <c r="B129" s="326"/>
      <c r="C129" s="326"/>
      <c r="D129" s="326"/>
      <c r="E129" s="327"/>
      <c r="F129" s="327"/>
      <c r="G129" s="327"/>
      <c r="H129" s="327"/>
      <c r="I129" s="327"/>
      <c r="J129" s="327"/>
      <c r="K129" s="327"/>
      <c r="L129" s="327"/>
      <c r="M129" s="327"/>
      <c r="N129" s="326"/>
      <c r="O129" s="326"/>
      <c r="P129" s="326"/>
    </row>
    <row r="130" spans="1:16">
      <c r="A130" s="326"/>
      <c r="B130" s="326"/>
      <c r="C130" s="326"/>
      <c r="D130" s="326"/>
      <c r="E130" s="327"/>
      <c r="F130" s="327"/>
      <c r="G130" s="327"/>
      <c r="H130" s="327"/>
      <c r="I130" s="327"/>
      <c r="J130" s="327"/>
      <c r="K130" s="327"/>
      <c r="L130" s="327"/>
      <c r="M130" s="327"/>
      <c r="N130" s="326"/>
      <c r="O130" s="326"/>
      <c r="P130" s="326"/>
    </row>
    <row r="131" spans="1:16">
      <c r="A131" s="326"/>
      <c r="B131" s="326"/>
      <c r="C131" s="326"/>
      <c r="D131" s="326"/>
      <c r="E131" s="327"/>
      <c r="F131" s="327"/>
      <c r="G131" s="327"/>
      <c r="H131" s="327"/>
      <c r="I131" s="327"/>
      <c r="J131" s="327"/>
      <c r="K131" s="327"/>
      <c r="L131" s="327"/>
      <c r="M131" s="327"/>
      <c r="N131" s="326"/>
      <c r="O131" s="326"/>
      <c r="P131" s="326"/>
    </row>
    <row r="132" spans="1:16">
      <c r="A132" s="326"/>
      <c r="B132" s="326"/>
      <c r="C132" s="326"/>
      <c r="D132" s="326"/>
      <c r="E132" s="327"/>
      <c r="F132" s="327"/>
      <c r="G132" s="327"/>
      <c r="H132" s="327"/>
      <c r="I132" s="327"/>
      <c r="J132" s="327"/>
      <c r="K132" s="327"/>
      <c r="L132" s="327"/>
      <c r="M132" s="327"/>
      <c r="N132" s="326"/>
      <c r="O132" s="326"/>
      <c r="P132" s="326"/>
    </row>
    <row r="133" spans="1:16">
      <c r="A133" s="326"/>
      <c r="B133" s="326"/>
      <c r="C133" s="326"/>
      <c r="D133" s="326"/>
      <c r="E133" s="327"/>
      <c r="F133" s="327"/>
      <c r="G133" s="327"/>
      <c r="H133" s="327"/>
      <c r="I133" s="327"/>
      <c r="J133" s="327"/>
      <c r="K133" s="327"/>
      <c r="L133" s="327"/>
      <c r="M133" s="327"/>
      <c r="N133" s="326"/>
      <c r="O133" s="326"/>
      <c r="P133" s="326"/>
    </row>
    <row r="134" spans="1:16">
      <c r="A134" s="326"/>
      <c r="B134" s="326"/>
      <c r="C134" s="326"/>
      <c r="D134" s="326"/>
      <c r="E134" s="327"/>
      <c r="F134" s="327"/>
      <c r="G134" s="327"/>
      <c r="H134" s="327"/>
      <c r="I134" s="327"/>
      <c r="J134" s="327"/>
      <c r="K134" s="327"/>
      <c r="L134" s="327"/>
      <c r="M134" s="327"/>
      <c r="N134" s="326"/>
      <c r="O134" s="326"/>
      <c r="P134" s="326"/>
    </row>
    <row r="135" spans="1:16">
      <c r="A135" s="326"/>
      <c r="B135" s="326"/>
      <c r="C135" s="326"/>
      <c r="D135" s="326"/>
      <c r="E135" s="327"/>
      <c r="F135" s="327"/>
      <c r="G135" s="327"/>
      <c r="H135" s="327"/>
      <c r="I135" s="327"/>
      <c r="J135" s="327"/>
      <c r="K135" s="327"/>
      <c r="L135" s="327"/>
      <c r="M135" s="327"/>
      <c r="N135" s="326"/>
      <c r="O135" s="326"/>
      <c r="P135" s="326"/>
    </row>
    <row r="136" spans="1:16">
      <c r="A136" s="326"/>
      <c r="B136" s="326"/>
      <c r="C136" s="326"/>
      <c r="D136" s="326"/>
      <c r="E136" s="327"/>
      <c r="F136" s="327"/>
      <c r="G136" s="327"/>
      <c r="H136" s="327"/>
      <c r="I136" s="327"/>
      <c r="J136" s="327"/>
      <c r="K136" s="327"/>
      <c r="L136" s="327"/>
      <c r="M136" s="327"/>
      <c r="N136" s="326"/>
      <c r="O136" s="326"/>
      <c r="P136" s="326"/>
    </row>
    <row r="137" spans="1:16">
      <c r="A137" s="326"/>
      <c r="B137" s="326"/>
      <c r="C137" s="326"/>
      <c r="D137" s="326"/>
      <c r="E137" s="327"/>
      <c r="F137" s="327"/>
      <c r="G137" s="327"/>
      <c r="H137" s="327"/>
      <c r="I137" s="327"/>
      <c r="J137" s="327"/>
      <c r="K137" s="327"/>
      <c r="L137" s="327"/>
      <c r="M137" s="327"/>
      <c r="N137" s="326"/>
      <c r="O137" s="326"/>
      <c r="P137" s="326"/>
    </row>
    <row r="138" spans="1:16">
      <c r="A138" s="326"/>
      <c r="B138" s="326"/>
      <c r="C138" s="326"/>
      <c r="D138" s="326"/>
      <c r="E138" s="327"/>
      <c r="F138" s="327"/>
      <c r="G138" s="327"/>
      <c r="H138" s="327"/>
      <c r="I138" s="327"/>
      <c r="J138" s="327"/>
      <c r="K138" s="327"/>
      <c r="L138" s="327"/>
      <c r="M138" s="327"/>
      <c r="N138" s="326"/>
      <c r="O138" s="326"/>
      <c r="P138" s="326"/>
    </row>
    <row r="139" spans="1:16">
      <c r="A139" s="326"/>
      <c r="B139" s="326"/>
      <c r="C139" s="326"/>
      <c r="D139" s="326"/>
      <c r="E139" s="327"/>
      <c r="F139" s="327"/>
      <c r="G139" s="327"/>
      <c r="H139" s="327"/>
      <c r="I139" s="327"/>
      <c r="J139" s="327"/>
      <c r="K139" s="327"/>
      <c r="L139" s="327"/>
      <c r="M139" s="327"/>
      <c r="N139" s="326"/>
      <c r="O139" s="326"/>
      <c r="P139" s="326"/>
    </row>
    <row r="140" spans="1:16">
      <c r="A140" s="326"/>
      <c r="B140" s="326"/>
      <c r="C140" s="326"/>
      <c r="D140" s="326"/>
      <c r="E140" s="327"/>
      <c r="F140" s="327"/>
      <c r="G140" s="327"/>
      <c r="H140" s="327"/>
      <c r="I140" s="327"/>
      <c r="J140" s="327"/>
      <c r="K140" s="327"/>
      <c r="L140" s="327"/>
      <c r="M140" s="327"/>
      <c r="N140" s="326"/>
      <c r="O140" s="326"/>
      <c r="P140" s="326"/>
    </row>
    <row r="141" spans="1:16">
      <c r="A141" s="326"/>
      <c r="B141" s="326"/>
      <c r="C141" s="326"/>
      <c r="D141" s="326"/>
      <c r="E141" s="327"/>
      <c r="F141" s="327"/>
      <c r="G141" s="327"/>
      <c r="H141" s="327"/>
      <c r="I141" s="327"/>
      <c r="J141" s="327"/>
      <c r="K141" s="327"/>
      <c r="L141" s="327"/>
      <c r="M141" s="327"/>
      <c r="N141" s="326"/>
      <c r="O141" s="326"/>
      <c r="P141" s="326"/>
    </row>
    <row r="142" spans="1:16">
      <c r="A142" s="326"/>
      <c r="B142" s="326"/>
      <c r="C142" s="326"/>
      <c r="D142" s="326"/>
      <c r="E142" s="327"/>
      <c r="F142" s="327"/>
      <c r="G142" s="327"/>
      <c r="H142" s="327"/>
      <c r="I142" s="327"/>
      <c r="J142" s="327"/>
      <c r="K142" s="327"/>
      <c r="L142" s="327"/>
      <c r="M142" s="327"/>
      <c r="N142" s="326"/>
      <c r="O142" s="326"/>
      <c r="P142" s="326"/>
    </row>
    <row r="143" spans="1:16">
      <c r="A143" s="326"/>
      <c r="B143" s="326"/>
      <c r="C143" s="326"/>
      <c r="D143" s="326"/>
      <c r="E143" s="327"/>
      <c r="F143" s="327"/>
      <c r="G143" s="327"/>
      <c r="H143" s="327"/>
      <c r="I143" s="327"/>
      <c r="J143" s="327"/>
      <c r="K143" s="327"/>
      <c r="L143" s="327"/>
      <c r="M143" s="327"/>
      <c r="N143" s="326"/>
      <c r="O143" s="326"/>
      <c r="P143" s="326"/>
    </row>
    <row r="144" spans="1:16">
      <c r="A144" s="326"/>
      <c r="B144" s="326"/>
      <c r="C144" s="326"/>
      <c r="D144" s="326"/>
      <c r="E144" s="327"/>
      <c r="F144" s="327"/>
      <c r="G144" s="327"/>
      <c r="H144" s="327"/>
      <c r="I144" s="327"/>
      <c r="J144" s="327"/>
      <c r="K144" s="327"/>
      <c r="L144" s="327"/>
      <c r="M144" s="327"/>
      <c r="N144" s="326"/>
      <c r="O144" s="326"/>
      <c r="P144" s="326"/>
    </row>
    <row r="145" spans="1:16">
      <c r="A145" s="326"/>
      <c r="B145" s="326"/>
      <c r="C145" s="326"/>
      <c r="D145" s="326"/>
      <c r="E145" s="327"/>
      <c r="F145" s="327"/>
      <c r="G145" s="327"/>
      <c r="H145" s="327"/>
      <c r="I145" s="327"/>
      <c r="J145" s="327"/>
      <c r="K145" s="327"/>
      <c r="L145" s="327"/>
      <c r="M145" s="327"/>
      <c r="N145" s="326"/>
      <c r="O145" s="326"/>
      <c r="P145" s="326"/>
    </row>
    <row r="146" spans="1:16">
      <c r="A146" s="326"/>
      <c r="B146" s="326"/>
      <c r="C146" s="326"/>
      <c r="D146" s="326"/>
      <c r="E146" s="327"/>
      <c r="F146" s="327"/>
      <c r="G146" s="327"/>
      <c r="H146" s="327"/>
      <c r="I146" s="327"/>
      <c r="J146" s="327"/>
      <c r="K146" s="327"/>
      <c r="L146" s="327"/>
      <c r="M146" s="327"/>
      <c r="N146" s="326"/>
      <c r="O146" s="326"/>
      <c r="P146" s="326"/>
    </row>
    <row r="147" spans="1:16">
      <c r="A147" s="326"/>
      <c r="B147" s="326"/>
      <c r="C147" s="326"/>
      <c r="D147" s="326"/>
      <c r="E147" s="327"/>
      <c r="F147" s="327"/>
      <c r="G147" s="327"/>
      <c r="H147" s="327"/>
      <c r="I147" s="327"/>
      <c r="J147" s="327"/>
      <c r="K147" s="327"/>
      <c r="L147" s="327"/>
      <c r="M147" s="327"/>
      <c r="N147" s="326"/>
      <c r="O147" s="326"/>
      <c r="P147" s="326"/>
    </row>
    <row r="148" spans="1:16">
      <c r="A148" s="326"/>
      <c r="B148" s="326"/>
      <c r="C148" s="326"/>
      <c r="D148" s="326"/>
      <c r="E148" s="327"/>
      <c r="F148" s="327"/>
      <c r="G148" s="327"/>
      <c r="H148" s="327"/>
      <c r="I148" s="327"/>
      <c r="J148" s="327"/>
      <c r="K148" s="327"/>
      <c r="L148" s="327"/>
      <c r="M148" s="327"/>
      <c r="N148" s="326"/>
      <c r="O148" s="326"/>
      <c r="P148" s="326"/>
    </row>
    <row r="149" spans="1:16">
      <c r="A149" s="326"/>
      <c r="B149" s="326"/>
      <c r="C149" s="326"/>
      <c r="D149" s="326"/>
      <c r="E149" s="327"/>
      <c r="F149" s="327"/>
      <c r="G149" s="327"/>
      <c r="H149" s="327"/>
      <c r="I149" s="327"/>
      <c r="J149" s="327"/>
      <c r="K149" s="327"/>
      <c r="L149" s="327"/>
      <c r="M149" s="327"/>
      <c r="N149" s="326"/>
      <c r="O149" s="326"/>
      <c r="P149" s="326"/>
    </row>
    <row r="150" spans="1:16">
      <c r="A150" s="326"/>
      <c r="B150" s="326"/>
      <c r="C150" s="326"/>
      <c r="D150" s="326"/>
      <c r="E150" s="327"/>
      <c r="F150" s="327"/>
      <c r="G150" s="327"/>
      <c r="H150" s="327"/>
      <c r="I150" s="327"/>
      <c r="J150" s="327"/>
      <c r="K150" s="327"/>
      <c r="L150" s="327"/>
      <c r="M150" s="327"/>
      <c r="N150" s="326"/>
      <c r="O150" s="326"/>
      <c r="P150" s="326"/>
    </row>
    <row r="151" spans="1:16">
      <c r="A151" s="326"/>
      <c r="B151" s="326"/>
      <c r="C151" s="326"/>
      <c r="D151" s="326"/>
      <c r="E151" s="327"/>
      <c r="F151" s="327"/>
      <c r="G151" s="327"/>
      <c r="H151" s="327"/>
      <c r="I151" s="327"/>
      <c r="J151" s="327"/>
      <c r="K151" s="327"/>
      <c r="L151" s="327"/>
      <c r="M151" s="327"/>
      <c r="N151" s="326"/>
      <c r="O151" s="326"/>
      <c r="P151" s="326"/>
    </row>
    <row r="152" spans="1:16">
      <c r="A152" s="326"/>
      <c r="B152" s="326"/>
      <c r="C152" s="326"/>
      <c r="D152" s="326"/>
      <c r="E152" s="327"/>
      <c r="F152" s="327"/>
      <c r="G152" s="327"/>
      <c r="H152" s="327"/>
      <c r="I152" s="327"/>
      <c r="J152" s="327"/>
      <c r="K152" s="327"/>
      <c r="L152" s="327"/>
      <c r="M152" s="327"/>
      <c r="N152" s="326"/>
      <c r="O152" s="326"/>
      <c r="P152" s="326"/>
    </row>
    <row r="153" spans="1:16">
      <c r="A153" s="326"/>
      <c r="B153" s="326"/>
      <c r="C153" s="326"/>
      <c r="D153" s="326"/>
      <c r="E153" s="327"/>
      <c r="F153" s="327"/>
      <c r="G153" s="327"/>
      <c r="H153" s="327"/>
      <c r="I153" s="327"/>
      <c r="J153" s="327"/>
      <c r="K153" s="327"/>
      <c r="L153" s="327"/>
      <c r="M153" s="327"/>
      <c r="N153" s="326"/>
      <c r="O153" s="326"/>
      <c r="P153" s="326"/>
    </row>
    <row r="154" spans="1:16">
      <c r="A154" s="326"/>
      <c r="B154" s="326"/>
      <c r="C154" s="326"/>
      <c r="D154" s="326"/>
      <c r="E154" s="327"/>
      <c r="F154" s="327"/>
      <c r="G154" s="327"/>
      <c r="H154" s="327"/>
      <c r="I154" s="327"/>
      <c r="J154" s="327"/>
      <c r="K154" s="327"/>
      <c r="L154" s="327"/>
      <c r="M154" s="327"/>
      <c r="N154" s="326"/>
      <c r="O154" s="326"/>
      <c r="P154" s="326"/>
    </row>
    <row r="155" spans="1:16">
      <c r="A155" s="326"/>
      <c r="B155" s="326"/>
      <c r="C155" s="326"/>
      <c r="D155" s="326"/>
      <c r="E155" s="327"/>
      <c r="F155" s="327"/>
      <c r="G155" s="327"/>
      <c r="H155" s="327"/>
      <c r="I155" s="327"/>
      <c r="J155" s="327"/>
      <c r="K155" s="327"/>
      <c r="L155" s="327"/>
      <c r="M155" s="327"/>
      <c r="N155" s="326"/>
      <c r="O155" s="326"/>
      <c r="P155" s="326"/>
    </row>
    <row r="156" spans="1:16">
      <c r="A156" s="326"/>
      <c r="B156" s="326"/>
      <c r="C156" s="326"/>
      <c r="D156" s="326"/>
      <c r="E156" s="327"/>
      <c r="F156" s="327"/>
      <c r="G156" s="327"/>
      <c r="H156" s="327"/>
      <c r="I156" s="327"/>
      <c r="J156" s="327"/>
      <c r="K156" s="327"/>
      <c r="L156" s="327"/>
      <c r="M156" s="327"/>
      <c r="N156" s="326"/>
      <c r="O156" s="326"/>
      <c r="P156" s="326"/>
    </row>
    <row r="157" spans="1:16">
      <c r="A157" s="326"/>
      <c r="B157" s="326"/>
      <c r="C157" s="326"/>
      <c r="D157" s="326"/>
      <c r="E157" s="327"/>
      <c r="F157" s="327"/>
      <c r="G157" s="327"/>
      <c r="H157" s="327"/>
      <c r="I157" s="327"/>
      <c r="J157" s="327"/>
      <c r="K157" s="327"/>
      <c r="L157" s="327"/>
      <c r="M157" s="327"/>
      <c r="N157" s="326"/>
      <c r="O157" s="326"/>
      <c r="P157" s="326"/>
    </row>
    <row r="158" spans="1:16">
      <c r="A158" s="326"/>
      <c r="B158" s="326"/>
      <c r="C158" s="326"/>
      <c r="D158" s="326"/>
      <c r="E158" s="327"/>
      <c r="F158" s="327"/>
      <c r="G158" s="327"/>
      <c r="H158" s="327"/>
      <c r="I158" s="327"/>
      <c r="J158" s="327"/>
      <c r="K158" s="327"/>
      <c r="L158" s="327"/>
      <c r="M158" s="327"/>
      <c r="N158" s="326"/>
      <c r="O158" s="326"/>
      <c r="P158" s="326"/>
    </row>
    <row r="159" spans="1:16">
      <c r="A159" s="326"/>
      <c r="B159" s="326"/>
      <c r="C159" s="326"/>
      <c r="D159" s="326"/>
      <c r="E159" s="327"/>
      <c r="F159" s="327"/>
      <c r="G159" s="327"/>
      <c r="H159" s="327"/>
      <c r="I159" s="327"/>
      <c r="J159" s="327"/>
      <c r="K159" s="327"/>
      <c r="L159" s="327"/>
      <c r="M159" s="327"/>
      <c r="N159" s="326"/>
      <c r="O159" s="326"/>
      <c r="P159" s="326"/>
    </row>
    <row r="160" spans="1:16">
      <c r="A160" s="326"/>
      <c r="B160" s="326"/>
      <c r="C160" s="326"/>
      <c r="D160" s="326"/>
      <c r="E160" s="327"/>
      <c r="F160" s="327"/>
      <c r="G160" s="327"/>
      <c r="H160" s="327"/>
      <c r="I160" s="327"/>
      <c r="J160" s="327"/>
      <c r="K160" s="327"/>
      <c r="L160" s="327"/>
      <c r="M160" s="327"/>
      <c r="N160" s="326"/>
      <c r="O160" s="326"/>
      <c r="P160" s="326"/>
    </row>
    <row r="161" spans="1:16">
      <c r="A161" s="326"/>
      <c r="B161" s="326"/>
      <c r="C161" s="326"/>
      <c r="D161" s="326"/>
      <c r="E161" s="327"/>
      <c r="F161" s="327"/>
      <c r="G161" s="327"/>
      <c r="H161" s="327"/>
      <c r="I161" s="327"/>
      <c r="J161" s="327"/>
      <c r="K161" s="327"/>
      <c r="L161" s="327"/>
      <c r="M161" s="327"/>
      <c r="N161" s="326"/>
      <c r="O161" s="326"/>
      <c r="P161" s="326"/>
    </row>
    <row r="162" spans="1:16">
      <c r="A162" s="326"/>
      <c r="B162" s="326"/>
      <c r="C162" s="326"/>
      <c r="D162" s="326"/>
      <c r="E162" s="327"/>
      <c r="F162" s="327"/>
      <c r="G162" s="327"/>
      <c r="H162" s="327"/>
      <c r="I162" s="327"/>
      <c r="J162" s="327"/>
      <c r="K162" s="327"/>
      <c r="L162" s="327"/>
      <c r="M162" s="327"/>
      <c r="N162" s="326"/>
      <c r="O162" s="326"/>
      <c r="P162" s="326"/>
    </row>
    <row r="163" spans="1:16">
      <c r="A163" s="326"/>
      <c r="B163" s="326"/>
      <c r="C163" s="326"/>
      <c r="D163" s="326"/>
      <c r="E163" s="327"/>
      <c r="F163" s="327"/>
      <c r="G163" s="327"/>
      <c r="H163" s="327"/>
      <c r="I163" s="327"/>
      <c r="J163" s="327"/>
      <c r="K163" s="327"/>
      <c r="L163" s="327"/>
      <c r="M163" s="327"/>
      <c r="N163" s="326"/>
      <c r="O163" s="326"/>
      <c r="P163" s="326"/>
    </row>
    <row r="164" spans="1:16">
      <c r="A164" s="326"/>
      <c r="B164" s="326"/>
      <c r="C164" s="326"/>
      <c r="D164" s="326"/>
      <c r="E164" s="327"/>
      <c r="F164" s="327"/>
      <c r="G164" s="327"/>
      <c r="H164" s="327"/>
      <c r="I164" s="327"/>
      <c r="J164" s="327"/>
      <c r="K164" s="327"/>
      <c r="L164" s="327"/>
      <c r="M164" s="327"/>
      <c r="N164" s="326"/>
      <c r="O164" s="326"/>
      <c r="P164" s="326"/>
    </row>
    <row r="165" spans="1:16">
      <c r="A165" s="326"/>
      <c r="B165" s="326"/>
      <c r="C165" s="326"/>
      <c r="D165" s="326"/>
      <c r="E165" s="327"/>
      <c r="F165" s="327"/>
      <c r="G165" s="327"/>
      <c r="H165" s="327"/>
      <c r="I165" s="327"/>
      <c r="J165" s="327"/>
      <c r="K165" s="327"/>
      <c r="L165" s="327"/>
      <c r="M165" s="327"/>
      <c r="N165" s="326"/>
      <c r="O165" s="326"/>
      <c r="P165" s="326"/>
    </row>
    <row r="166" spans="1:16">
      <c r="A166" s="326"/>
      <c r="B166" s="326"/>
      <c r="C166" s="326"/>
      <c r="D166" s="326"/>
      <c r="E166" s="327"/>
      <c r="F166" s="327"/>
      <c r="G166" s="327"/>
      <c r="H166" s="327"/>
      <c r="I166" s="327"/>
      <c r="J166" s="327"/>
      <c r="K166" s="327"/>
      <c r="L166" s="327"/>
      <c r="M166" s="327"/>
      <c r="N166" s="326"/>
      <c r="O166" s="326"/>
      <c r="P166" s="326"/>
    </row>
    <row r="167" spans="1:16">
      <c r="A167" s="326"/>
      <c r="B167" s="326"/>
      <c r="C167" s="326"/>
      <c r="D167" s="326"/>
      <c r="E167" s="327"/>
      <c r="F167" s="327"/>
      <c r="G167" s="327"/>
      <c r="H167" s="327"/>
      <c r="I167" s="327"/>
      <c r="J167" s="327"/>
      <c r="K167" s="327"/>
      <c r="L167" s="327"/>
      <c r="M167" s="327"/>
      <c r="N167" s="326"/>
      <c r="O167" s="326"/>
      <c r="P167" s="326"/>
    </row>
    <row r="168" spans="1:16">
      <c r="A168" s="326"/>
      <c r="B168" s="326"/>
      <c r="C168" s="326"/>
      <c r="D168" s="326"/>
      <c r="E168" s="327"/>
      <c r="F168" s="327"/>
      <c r="G168" s="327"/>
      <c r="H168" s="327"/>
      <c r="I168" s="327"/>
      <c r="J168" s="327"/>
      <c r="K168" s="327"/>
      <c r="L168" s="327"/>
      <c r="M168" s="327"/>
      <c r="N168" s="326"/>
      <c r="O168" s="326"/>
      <c r="P168" s="326"/>
    </row>
    <row r="169" spans="1:16">
      <c r="A169" s="326"/>
      <c r="B169" s="326"/>
      <c r="C169" s="326"/>
      <c r="D169" s="326"/>
      <c r="E169" s="327"/>
      <c r="F169" s="327"/>
      <c r="G169" s="327"/>
      <c r="H169" s="327"/>
      <c r="I169" s="327"/>
      <c r="J169" s="327"/>
      <c r="K169" s="327"/>
      <c r="L169" s="327"/>
      <c r="M169" s="327"/>
      <c r="N169" s="326"/>
      <c r="O169" s="326"/>
      <c r="P169" s="326"/>
    </row>
    <row r="170" spans="1:16">
      <c r="A170" s="326"/>
      <c r="B170" s="326"/>
      <c r="C170" s="326"/>
      <c r="D170" s="326"/>
      <c r="E170" s="327"/>
      <c r="F170" s="327"/>
      <c r="G170" s="327"/>
      <c r="H170" s="327"/>
      <c r="I170" s="327"/>
      <c r="J170" s="327"/>
      <c r="K170" s="327"/>
      <c r="L170" s="327"/>
      <c r="M170" s="327"/>
      <c r="N170" s="326"/>
      <c r="O170" s="326"/>
      <c r="P170" s="326"/>
    </row>
    <row r="171" spans="1:16">
      <c r="A171" s="326"/>
      <c r="B171" s="326"/>
      <c r="C171" s="326"/>
      <c r="D171" s="326"/>
      <c r="E171" s="327"/>
      <c r="F171" s="327"/>
      <c r="G171" s="327"/>
      <c r="H171" s="327"/>
      <c r="I171" s="327"/>
      <c r="J171" s="327"/>
      <c r="K171" s="327"/>
      <c r="L171" s="327"/>
      <c r="M171" s="327"/>
      <c r="N171" s="326"/>
      <c r="O171" s="326"/>
      <c r="P171" s="326"/>
    </row>
    <row r="172" spans="1:16">
      <c r="A172" s="326"/>
      <c r="B172" s="326"/>
      <c r="C172" s="326"/>
      <c r="D172" s="326"/>
      <c r="E172" s="327"/>
      <c r="F172" s="327"/>
      <c r="G172" s="327"/>
      <c r="H172" s="327"/>
      <c r="I172" s="327"/>
      <c r="J172" s="327"/>
      <c r="K172" s="327"/>
      <c r="L172" s="327"/>
      <c r="M172" s="327"/>
      <c r="N172" s="326"/>
      <c r="O172" s="326"/>
      <c r="P172" s="326"/>
    </row>
    <row r="173" spans="1:16">
      <c r="A173" s="326"/>
      <c r="B173" s="326"/>
      <c r="C173" s="326"/>
      <c r="D173" s="326"/>
      <c r="E173" s="327"/>
      <c r="F173" s="327"/>
      <c r="G173" s="327"/>
      <c r="H173" s="327"/>
      <c r="I173" s="327"/>
      <c r="J173" s="327"/>
      <c r="K173" s="327"/>
      <c r="L173" s="327"/>
      <c r="M173" s="327"/>
      <c r="N173" s="326"/>
      <c r="O173" s="326"/>
      <c r="P173" s="326"/>
    </row>
    <row r="174" spans="1:16">
      <c r="A174" s="326"/>
      <c r="B174" s="326"/>
      <c r="C174" s="326"/>
      <c r="D174" s="326"/>
      <c r="E174" s="327"/>
      <c r="F174" s="327"/>
      <c r="G174" s="327"/>
      <c r="H174" s="327"/>
      <c r="I174" s="327"/>
      <c r="J174" s="327"/>
      <c r="K174" s="327"/>
      <c r="L174" s="327"/>
      <c r="M174" s="327"/>
      <c r="N174" s="326"/>
      <c r="O174" s="326"/>
      <c r="P174" s="326"/>
    </row>
    <row r="175" spans="1:16">
      <c r="A175" s="326"/>
      <c r="B175" s="326"/>
      <c r="C175" s="326"/>
      <c r="D175" s="326"/>
      <c r="E175" s="327"/>
      <c r="F175" s="327"/>
      <c r="G175" s="327"/>
      <c r="H175" s="327"/>
      <c r="I175" s="327"/>
      <c r="J175" s="327"/>
      <c r="K175" s="327"/>
      <c r="L175" s="327"/>
      <c r="M175" s="327"/>
      <c r="N175" s="326"/>
      <c r="O175" s="326"/>
      <c r="P175" s="326"/>
    </row>
    <row r="176" spans="1:16">
      <c r="A176" s="326"/>
      <c r="B176" s="326"/>
      <c r="C176" s="326"/>
      <c r="D176" s="326"/>
      <c r="E176" s="327"/>
      <c r="F176" s="327"/>
      <c r="G176" s="327"/>
      <c r="H176" s="327"/>
      <c r="I176" s="327"/>
      <c r="J176" s="327"/>
      <c r="K176" s="327"/>
      <c r="L176" s="327"/>
      <c r="M176" s="327"/>
      <c r="N176" s="326"/>
      <c r="O176" s="326"/>
      <c r="P176" s="326"/>
    </row>
    <row r="177" spans="1:16">
      <c r="A177" s="326"/>
      <c r="B177" s="326"/>
      <c r="C177" s="326"/>
      <c r="D177" s="326"/>
      <c r="E177" s="327"/>
      <c r="F177" s="327"/>
      <c r="G177" s="327"/>
      <c r="H177" s="327"/>
      <c r="I177" s="327"/>
      <c r="J177" s="327"/>
      <c r="K177" s="327"/>
      <c r="L177" s="327"/>
      <c r="M177" s="327"/>
      <c r="N177" s="326"/>
      <c r="O177" s="326"/>
      <c r="P177" s="326"/>
    </row>
    <row r="178" spans="1:16">
      <c r="A178" s="326"/>
      <c r="B178" s="326"/>
      <c r="C178" s="326"/>
      <c r="D178" s="326"/>
      <c r="E178" s="327"/>
      <c r="F178" s="327"/>
      <c r="G178" s="327"/>
      <c r="H178" s="327"/>
      <c r="I178" s="327"/>
      <c r="J178" s="327"/>
      <c r="K178" s="327"/>
      <c r="L178" s="327"/>
      <c r="M178" s="327"/>
      <c r="N178" s="326"/>
      <c r="O178" s="326"/>
      <c r="P178" s="326"/>
    </row>
    <row r="179" spans="1:16">
      <c r="A179" s="326"/>
      <c r="B179" s="326"/>
      <c r="C179" s="326"/>
      <c r="D179" s="326"/>
      <c r="E179" s="327"/>
      <c r="F179" s="327"/>
      <c r="G179" s="327"/>
      <c r="H179" s="327"/>
      <c r="I179" s="327"/>
      <c r="J179" s="327"/>
      <c r="K179" s="327"/>
      <c r="L179" s="327"/>
      <c r="M179" s="327"/>
      <c r="N179" s="326"/>
      <c r="O179" s="326"/>
      <c r="P179" s="326"/>
    </row>
    <row r="180" spans="1:16">
      <c r="A180" s="326"/>
      <c r="B180" s="326"/>
      <c r="C180" s="326"/>
      <c r="D180" s="326"/>
      <c r="E180" s="327"/>
      <c r="F180" s="327"/>
      <c r="G180" s="327"/>
      <c r="H180" s="327"/>
      <c r="I180" s="327"/>
      <c r="J180" s="327"/>
      <c r="K180" s="327"/>
      <c r="L180" s="327"/>
      <c r="M180" s="327"/>
      <c r="N180" s="326"/>
      <c r="O180" s="326"/>
      <c r="P180" s="326"/>
    </row>
    <row r="181" spans="1:16">
      <c r="A181" s="326"/>
      <c r="B181" s="326"/>
      <c r="C181" s="326"/>
      <c r="D181" s="326"/>
      <c r="E181" s="327"/>
      <c r="F181" s="327"/>
      <c r="G181" s="327"/>
      <c r="H181" s="327"/>
      <c r="I181" s="327"/>
      <c r="J181" s="327"/>
      <c r="K181" s="327"/>
      <c r="L181" s="327"/>
      <c r="M181" s="327"/>
      <c r="N181" s="326"/>
      <c r="O181" s="326"/>
      <c r="P181" s="326"/>
    </row>
    <row r="182" spans="1:16">
      <c r="A182" s="326"/>
      <c r="B182" s="326"/>
      <c r="C182" s="326"/>
      <c r="D182" s="326"/>
      <c r="E182" s="327"/>
      <c r="F182" s="327"/>
      <c r="G182" s="327"/>
      <c r="H182" s="327"/>
      <c r="I182" s="327"/>
      <c r="J182" s="327"/>
      <c r="K182" s="327"/>
      <c r="L182" s="327"/>
      <c r="M182" s="327"/>
      <c r="N182" s="326"/>
      <c r="O182" s="326"/>
      <c r="P182" s="326"/>
    </row>
    <row r="183" spans="1:16">
      <c r="A183" s="326"/>
      <c r="B183" s="326"/>
      <c r="C183" s="326"/>
      <c r="D183" s="326"/>
      <c r="E183" s="327"/>
      <c r="F183" s="327"/>
      <c r="G183" s="327"/>
      <c r="H183" s="327"/>
      <c r="I183" s="327"/>
      <c r="J183" s="327"/>
      <c r="K183" s="327"/>
      <c r="L183" s="327"/>
      <c r="M183" s="327"/>
      <c r="N183" s="326"/>
      <c r="O183" s="326"/>
      <c r="P183" s="326"/>
    </row>
    <row r="184" spans="1:16">
      <c r="A184" s="326"/>
      <c r="B184" s="326"/>
      <c r="C184" s="326"/>
      <c r="D184" s="326"/>
      <c r="E184" s="327"/>
      <c r="F184" s="327"/>
      <c r="G184" s="327"/>
      <c r="H184" s="327"/>
      <c r="I184" s="327"/>
      <c r="J184" s="327"/>
      <c r="K184" s="327"/>
      <c r="L184" s="327"/>
      <c r="M184" s="327"/>
      <c r="N184" s="326"/>
      <c r="O184" s="326"/>
      <c r="P184" s="326"/>
    </row>
    <row r="185" spans="1:16">
      <c r="A185" s="326"/>
      <c r="B185" s="326"/>
      <c r="C185" s="326"/>
      <c r="D185" s="326"/>
      <c r="E185" s="327"/>
      <c r="F185" s="327"/>
      <c r="G185" s="327"/>
      <c r="H185" s="327"/>
      <c r="I185" s="327"/>
      <c r="J185" s="327"/>
      <c r="K185" s="327"/>
      <c r="L185" s="327"/>
      <c r="M185" s="327"/>
      <c r="N185" s="326"/>
      <c r="O185" s="326"/>
      <c r="P185" s="326"/>
    </row>
    <row r="186" spans="1:16">
      <c r="A186" s="326"/>
      <c r="B186" s="326"/>
      <c r="C186" s="326"/>
      <c r="D186" s="326"/>
      <c r="E186" s="327"/>
      <c r="F186" s="327"/>
      <c r="G186" s="327"/>
      <c r="H186" s="327"/>
      <c r="I186" s="327"/>
      <c r="J186" s="327"/>
      <c r="K186" s="327"/>
      <c r="L186" s="327"/>
      <c r="M186" s="327"/>
      <c r="N186" s="326"/>
      <c r="O186" s="326"/>
      <c r="P186" s="326"/>
    </row>
    <row r="187" spans="1:16">
      <c r="A187" s="326"/>
      <c r="B187" s="326"/>
      <c r="C187" s="326"/>
      <c r="D187" s="326"/>
      <c r="E187" s="327"/>
      <c r="F187" s="327"/>
      <c r="G187" s="327"/>
      <c r="H187" s="327"/>
      <c r="I187" s="327"/>
      <c r="J187" s="327"/>
      <c r="K187" s="327"/>
      <c r="L187" s="327"/>
      <c r="M187" s="327"/>
      <c r="N187" s="326"/>
      <c r="O187" s="326"/>
      <c r="P187" s="326"/>
    </row>
    <row r="188" spans="1:16">
      <c r="A188" s="326"/>
      <c r="B188" s="326"/>
      <c r="C188" s="326"/>
      <c r="D188" s="326"/>
      <c r="E188" s="327"/>
      <c r="F188" s="327"/>
      <c r="G188" s="327"/>
      <c r="H188" s="327"/>
      <c r="I188" s="327"/>
      <c r="J188" s="327"/>
      <c r="K188" s="327"/>
      <c r="L188" s="327"/>
      <c r="M188" s="327"/>
      <c r="N188" s="326"/>
      <c r="O188" s="326"/>
      <c r="P188" s="326"/>
    </row>
    <row r="189" spans="1:16">
      <c r="A189" s="326"/>
      <c r="B189" s="326"/>
      <c r="C189" s="326"/>
      <c r="D189" s="326"/>
      <c r="E189" s="327"/>
      <c r="F189" s="327"/>
      <c r="G189" s="327"/>
      <c r="H189" s="327"/>
      <c r="I189" s="327"/>
      <c r="J189" s="327"/>
      <c r="K189" s="327"/>
      <c r="L189" s="327"/>
      <c r="M189" s="327"/>
      <c r="N189" s="326"/>
      <c r="O189" s="326"/>
      <c r="P189" s="326"/>
    </row>
    <row r="190" spans="1:16">
      <c r="A190" s="326"/>
      <c r="B190" s="326"/>
      <c r="C190" s="326"/>
      <c r="D190" s="326"/>
      <c r="E190" s="327"/>
      <c r="F190" s="327"/>
      <c r="G190" s="327"/>
      <c r="H190" s="327"/>
      <c r="I190" s="327"/>
      <c r="J190" s="327"/>
      <c r="K190" s="327"/>
      <c r="L190" s="327"/>
      <c r="M190" s="327"/>
      <c r="N190" s="326"/>
      <c r="O190" s="326"/>
      <c r="P190" s="326"/>
    </row>
    <row r="191" spans="1:16">
      <c r="A191" s="326"/>
      <c r="B191" s="326"/>
      <c r="C191" s="326"/>
      <c r="D191" s="326"/>
      <c r="E191" s="327"/>
      <c r="F191" s="327"/>
      <c r="G191" s="327"/>
      <c r="H191" s="327"/>
      <c r="I191" s="327"/>
      <c r="J191" s="327"/>
      <c r="K191" s="327"/>
      <c r="L191" s="327"/>
      <c r="M191" s="327"/>
      <c r="N191" s="326"/>
      <c r="O191" s="326"/>
      <c r="P191" s="326"/>
    </row>
    <row r="192" spans="1:16">
      <c r="A192" s="326"/>
      <c r="B192" s="326"/>
      <c r="C192" s="326"/>
      <c r="D192" s="326"/>
      <c r="E192" s="327"/>
      <c r="F192" s="327"/>
      <c r="G192" s="327"/>
      <c r="H192" s="327"/>
      <c r="I192" s="327"/>
      <c r="J192" s="327"/>
      <c r="K192" s="327"/>
      <c r="L192" s="327"/>
      <c r="M192" s="327"/>
      <c r="N192" s="326"/>
      <c r="O192" s="326"/>
      <c r="P192" s="326"/>
    </row>
    <row r="193" spans="1:16">
      <c r="A193" s="326"/>
      <c r="B193" s="326"/>
      <c r="C193" s="326"/>
      <c r="D193" s="326"/>
      <c r="E193" s="327"/>
      <c r="F193" s="327"/>
      <c r="G193" s="327"/>
      <c r="H193" s="327"/>
      <c r="I193" s="327"/>
      <c r="J193" s="327"/>
      <c r="K193" s="327"/>
      <c r="L193" s="327"/>
      <c r="M193" s="327"/>
      <c r="N193" s="326"/>
      <c r="O193" s="326"/>
      <c r="P193" s="326"/>
    </row>
    <row r="194" spans="1:16">
      <c r="A194" s="326"/>
      <c r="B194" s="326"/>
      <c r="C194" s="326"/>
      <c r="D194" s="326"/>
      <c r="E194" s="327"/>
      <c r="F194" s="327"/>
      <c r="G194" s="327"/>
      <c r="H194" s="327"/>
      <c r="I194" s="327"/>
      <c r="J194" s="327"/>
      <c r="K194" s="327"/>
      <c r="L194" s="327"/>
      <c r="M194" s="327"/>
      <c r="N194" s="326"/>
      <c r="O194" s="326"/>
      <c r="P194" s="326"/>
    </row>
    <row r="195" spans="1:16">
      <c r="A195" s="326"/>
      <c r="B195" s="326"/>
      <c r="C195" s="326"/>
      <c r="D195" s="326"/>
      <c r="E195" s="327"/>
      <c r="F195" s="327"/>
      <c r="G195" s="327"/>
      <c r="H195" s="327"/>
      <c r="I195" s="327"/>
      <c r="J195" s="327"/>
      <c r="K195" s="327"/>
      <c r="L195" s="327"/>
      <c r="M195" s="327"/>
      <c r="N195" s="326"/>
      <c r="O195" s="326"/>
      <c r="P195" s="326"/>
    </row>
    <row r="196" spans="1:16">
      <c r="A196" s="326"/>
      <c r="B196" s="326"/>
      <c r="C196" s="326"/>
      <c r="D196" s="326"/>
      <c r="E196" s="327"/>
      <c r="F196" s="327"/>
      <c r="G196" s="327"/>
      <c r="H196" s="327"/>
      <c r="I196" s="327"/>
      <c r="J196" s="327"/>
      <c r="K196" s="327"/>
      <c r="L196" s="327"/>
      <c r="M196" s="327"/>
      <c r="N196" s="326"/>
      <c r="O196" s="326"/>
      <c r="P196" s="326"/>
    </row>
    <row r="197" spans="1:16">
      <c r="A197" s="326"/>
      <c r="B197" s="326"/>
      <c r="C197" s="326"/>
      <c r="D197" s="326"/>
      <c r="E197" s="327"/>
      <c r="F197" s="327"/>
      <c r="G197" s="327"/>
      <c r="H197" s="327"/>
      <c r="I197" s="327"/>
      <c r="J197" s="327"/>
      <c r="K197" s="327"/>
      <c r="L197" s="327"/>
      <c r="M197" s="327"/>
      <c r="N197" s="326"/>
      <c r="O197" s="326"/>
      <c r="P197" s="326"/>
    </row>
    <row r="198" spans="1:16">
      <c r="A198" s="326"/>
      <c r="B198" s="326"/>
      <c r="C198" s="326"/>
      <c r="D198" s="326"/>
      <c r="E198" s="327"/>
      <c r="F198" s="327"/>
      <c r="G198" s="327"/>
      <c r="H198" s="327"/>
      <c r="I198" s="327"/>
      <c r="J198" s="327"/>
      <c r="K198" s="327"/>
      <c r="L198" s="327"/>
      <c r="M198" s="327"/>
      <c r="N198" s="326"/>
      <c r="O198" s="326"/>
      <c r="P198" s="326"/>
    </row>
    <row r="199" spans="1:16">
      <c r="A199" s="326"/>
      <c r="B199" s="326"/>
      <c r="C199" s="326"/>
      <c r="D199" s="326"/>
      <c r="E199" s="327"/>
      <c r="F199" s="327"/>
      <c r="G199" s="327"/>
      <c r="H199" s="327"/>
      <c r="I199" s="327"/>
      <c r="J199" s="327"/>
      <c r="K199" s="327"/>
      <c r="L199" s="327"/>
      <c r="M199" s="327"/>
      <c r="N199" s="326"/>
      <c r="O199" s="326"/>
      <c r="P199" s="326"/>
    </row>
    <row r="200" spans="1:16">
      <c r="A200" s="326"/>
      <c r="B200" s="326"/>
      <c r="C200" s="326"/>
      <c r="D200" s="326"/>
      <c r="E200" s="327"/>
      <c r="F200" s="327"/>
      <c r="G200" s="327"/>
      <c r="H200" s="327"/>
      <c r="I200" s="327"/>
      <c r="J200" s="327"/>
      <c r="K200" s="327"/>
      <c r="L200" s="327"/>
      <c r="M200" s="327"/>
      <c r="N200" s="326"/>
      <c r="O200" s="326"/>
      <c r="P200" s="326"/>
    </row>
    <row r="201" spans="1:16">
      <c r="A201" s="326"/>
      <c r="B201" s="326"/>
      <c r="C201" s="326"/>
      <c r="D201" s="326"/>
      <c r="E201" s="327"/>
      <c r="F201" s="327"/>
      <c r="G201" s="327"/>
      <c r="H201" s="327"/>
      <c r="I201" s="327"/>
      <c r="J201" s="327"/>
      <c r="K201" s="327"/>
      <c r="L201" s="327"/>
      <c r="M201" s="327"/>
      <c r="N201" s="326"/>
      <c r="O201" s="326"/>
      <c r="P201" s="326"/>
    </row>
    <row r="202" spans="1:16">
      <c r="A202" s="326"/>
      <c r="B202" s="326"/>
      <c r="C202" s="326"/>
      <c r="D202" s="326"/>
      <c r="E202" s="327"/>
      <c r="F202" s="327"/>
      <c r="G202" s="327"/>
      <c r="H202" s="327"/>
      <c r="I202" s="327"/>
      <c r="J202" s="327"/>
      <c r="K202" s="327"/>
      <c r="L202" s="327"/>
      <c r="M202" s="327"/>
      <c r="N202" s="326"/>
      <c r="O202" s="326"/>
      <c r="P202" s="326"/>
    </row>
    <row r="203" spans="1:16">
      <c r="A203" s="326"/>
      <c r="B203" s="326"/>
      <c r="C203" s="326"/>
      <c r="D203" s="326"/>
      <c r="E203" s="327"/>
      <c r="F203" s="327"/>
      <c r="G203" s="327"/>
      <c r="H203" s="327"/>
      <c r="I203" s="327"/>
      <c r="J203" s="327"/>
      <c r="K203" s="327"/>
      <c r="L203" s="327"/>
      <c r="M203" s="327"/>
      <c r="N203" s="326"/>
      <c r="O203" s="326"/>
      <c r="P203" s="326"/>
    </row>
    <row r="204" spans="1:16">
      <c r="A204" s="326"/>
      <c r="B204" s="326"/>
      <c r="C204" s="326"/>
      <c r="D204" s="326"/>
      <c r="E204" s="327"/>
      <c r="F204" s="327"/>
      <c r="G204" s="327"/>
      <c r="H204" s="327"/>
      <c r="I204" s="327"/>
      <c r="J204" s="327"/>
      <c r="K204" s="327"/>
      <c r="L204" s="327"/>
      <c r="M204" s="327"/>
      <c r="N204" s="326"/>
      <c r="O204" s="326"/>
      <c r="P204" s="326"/>
    </row>
    <row r="205" spans="1:16">
      <c r="A205" s="326"/>
      <c r="B205" s="326"/>
      <c r="C205" s="326"/>
      <c r="D205" s="326"/>
      <c r="E205" s="327"/>
      <c r="F205" s="327"/>
      <c r="G205" s="327"/>
      <c r="H205" s="327"/>
      <c r="I205" s="327"/>
      <c r="J205" s="327"/>
      <c r="K205" s="327"/>
      <c r="L205" s="327"/>
      <c r="M205" s="327"/>
      <c r="N205" s="326"/>
      <c r="O205" s="326"/>
      <c r="P205" s="326"/>
    </row>
    <row r="206" spans="1:16">
      <c r="A206" s="326"/>
      <c r="B206" s="326"/>
      <c r="C206" s="326"/>
      <c r="D206" s="326"/>
      <c r="E206" s="327"/>
      <c r="F206" s="327"/>
      <c r="G206" s="327"/>
      <c r="H206" s="327"/>
      <c r="I206" s="327"/>
      <c r="J206" s="327"/>
      <c r="K206" s="327"/>
      <c r="L206" s="327"/>
      <c r="M206" s="327"/>
      <c r="N206" s="326"/>
      <c r="O206" s="326"/>
      <c r="P206" s="326"/>
    </row>
    <row r="207" spans="1:16">
      <c r="A207" s="326"/>
      <c r="B207" s="326"/>
      <c r="C207" s="326"/>
      <c r="D207" s="326"/>
      <c r="E207" s="327"/>
      <c r="F207" s="327"/>
      <c r="G207" s="327"/>
      <c r="H207" s="327"/>
      <c r="I207" s="327"/>
      <c r="J207" s="327"/>
      <c r="K207" s="327"/>
      <c r="L207" s="327"/>
      <c r="M207" s="327"/>
      <c r="N207" s="326"/>
      <c r="O207" s="326"/>
      <c r="P207" s="326"/>
    </row>
    <row r="208" spans="1:16">
      <c r="A208" s="326"/>
      <c r="B208" s="326"/>
      <c r="C208" s="326"/>
      <c r="D208" s="326"/>
      <c r="E208" s="327"/>
      <c r="F208" s="327"/>
      <c r="G208" s="327"/>
      <c r="H208" s="327"/>
      <c r="I208" s="327"/>
      <c r="J208" s="327"/>
      <c r="K208" s="327"/>
      <c r="L208" s="327"/>
      <c r="M208" s="327"/>
      <c r="N208" s="326"/>
      <c r="O208" s="326"/>
      <c r="P208" s="326"/>
    </row>
    <row r="209" spans="1:16">
      <c r="A209" s="326"/>
      <c r="B209" s="326"/>
      <c r="C209" s="326"/>
      <c r="D209" s="326"/>
      <c r="E209" s="327"/>
      <c r="F209" s="327"/>
      <c r="G209" s="327"/>
      <c r="H209" s="327"/>
      <c r="I209" s="327"/>
      <c r="J209" s="327"/>
      <c r="K209" s="327"/>
      <c r="L209" s="327"/>
      <c r="M209" s="327"/>
      <c r="N209" s="326"/>
      <c r="O209" s="326"/>
      <c r="P209" s="326"/>
    </row>
    <row r="210" spans="1:16">
      <c r="A210" s="326"/>
      <c r="B210" s="326"/>
      <c r="C210" s="326"/>
      <c r="D210" s="326"/>
      <c r="E210" s="327"/>
      <c r="F210" s="327"/>
      <c r="G210" s="327"/>
      <c r="H210" s="327"/>
      <c r="I210" s="327"/>
      <c r="J210" s="327"/>
      <c r="K210" s="327"/>
      <c r="L210" s="327"/>
      <c r="M210" s="327"/>
      <c r="N210" s="326"/>
      <c r="O210" s="326"/>
      <c r="P210" s="326"/>
    </row>
    <row r="211" spans="1:16">
      <c r="A211" s="326"/>
      <c r="B211" s="326"/>
      <c r="C211" s="326"/>
      <c r="D211" s="326"/>
      <c r="E211" s="327"/>
      <c r="F211" s="327"/>
      <c r="G211" s="327"/>
      <c r="H211" s="327"/>
      <c r="I211" s="327"/>
      <c r="J211" s="327"/>
      <c r="K211" s="327"/>
      <c r="L211" s="327"/>
      <c r="M211" s="327"/>
      <c r="N211" s="326"/>
      <c r="O211" s="326"/>
      <c r="P211" s="326"/>
    </row>
    <row r="212" spans="1:16">
      <c r="A212" s="326"/>
      <c r="B212" s="326"/>
      <c r="C212" s="326"/>
      <c r="D212" s="326"/>
      <c r="E212" s="327"/>
      <c r="F212" s="327"/>
      <c r="G212" s="327"/>
      <c r="H212" s="327"/>
      <c r="I212" s="327"/>
      <c r="J212" s="327"/>
      <c r="K212" s="327"/>
      <c r="L212" s="327"/>
      <c r="M212" s="327"/>
      <c r="N212" s="326"/>
      <c r="O212" s="326"/>
      <c r="P212" s="326"/>
    </row>
    <row r="213" spans="1:16">
      <c r="A213" s="326"/>
      <c r="B213" s="326"/>
      <c r="C213" s="326"/>
      <c r="D213" s="326"/>
      <c r="E213" s="327"/>
      <c r="F213" s="327"/>
      <c r="G213" s="327"/>
      <c r="H213" s="327"/>
      <c r="I213" s="327"/>
      <c r="J213" s="327"/>
      <c r="K213" s="327"/>
      <c r="L213" s="327"/>
      <c r="M213" s="327"/>
      <c r="N213" s="326"/>
      <c r="O213" s="326"/>
      <c r="P213" s="326"/>
    </row>
    <row r="214" spans="1:16">
      <c r="A214" s="326"/>
      <c r="B214" s="326"/>
      <c r="C214" s="326"/>
      <c r="D214" s="326"/>
      <c r="E214" s="327"/>
      <c r="F214" s="327"/>
      <c r="G214" s="327"/>
      <c r="H214" s="327"/>
      <c r="I214" s="327"/>
      <c r="J214" s="327"/>
      <c r="K214" s="327"/>
      <c r="L214" s="327"/>
      <c r="M214" s="327"/>
      <c r="N214" s="326"/>
      <c r="O214" s="326"/>
      <c r="P214" s="326"/>
    </row>
    <row r="215" spans="1:16">
      <c r="A215" s="326"/>
      <c r="B215" s="326"/>
      <c r="C215" s="326"/>
      <c r="D215" s="326"/>
      <c r="E215" s="327"/>
      <c r="F215" s="327"/>
      <c r="G215" s="327"/>
      <c r="H215" s="327"/>
      <c r="I215" s="327"/>
      <c r="J215" s="327"/>
      <c r="K215" s="327"/>
      <c r="L215" s="327"/>
      <c r="M215" s="327"/>
      <c r="N215" s="326"/>
      <c r="O215" s="326"/>
      <c r="P215" s="326"/>
    </row>
    <row r="216" spans="1:16">
      <c r="A216" s="326"/>
      <c r="B216" s="326"/>
      <c r="C216" s="326"/>
      <c r="D216" s="326"/>
      <c r="E216" s="327"/>
      <c r="F216" s="327"/>
      <c r="G216" s="327"/>
      <c r="H216" s="327"/>
      <c r="I216" s="327"/>
      <c r="J216" s="327"/>
      <c r="K216" s="327"/>
      <c r="L216" s="327"/>
      <c r="M216" s="327"/>
      <c r="N216" s="326"/>
      <c r="O216" s="326"/>
      <c r="P216" s="326"/>
    </row>
    <row r="217" spans="1:16">
      <c r="A217" s="326"/>
      <c r="B217" s="326"/>
      <c r="C217" s="326"/>
      <c r="D217" s="326"/>
      <c r="E217" s="327"/>
      <c r="F217" s="327"/>
      <c r="G217" s="327"/>
      <c r="H217" s="327"/>
      <c r="I217" s="327"/>
      <c r="J217" s="327"/>
      <c r="K217" s="327"/>
      <c r="L217" s="327"/>
      <c r="M217" s="327"/>
      <c r="N217" s="326"/>
      <c r="O217" s="326"/>
      <c r="P217" s="326"/>
    </row>
    <row r="218" spans="1:16">
      <c r="A218" s="326"/>
      <c r="B218" s="326"/>
      <c r="C218" s="326"/>
      <c r="D218" s="326"/>
      <c r="E218" s="327"/>
      <c r="F218" s="327"/>
      <c r="G218" s="327"/>
      <c r="H218" s="327"/>
      <c r="I218" s="327"/>
      <c r="J218" s="327"/>
      <c r="K218" s="327"/>
      <c r="L218" s="327"/>
      <c r="M218" s="327"/>
      <c r="N218" s="326"/>
      <c r="O218" s="326"/>
      <c r="P218" s="326"/>
    </row>
    <row r="219" spans="1:16">
      <c r="A219" s="326"/>
      <c r="B219" s="326"/>
      <c r="C219" s="326"/>
      <c r="D219" s="326"/>
      <c r="E219" s="327"/>
      <c r="F219" s="327"/>
      <c r="G219" s="327"/>
      <c r="H219" s="327"/>
      <c r="I219" s="327"/>
      <c r="J219" s="327"/>
      <c r="K219" s="327"/>
      <c r="L219" s="327"/>
      <c r="M219" s="327"/>
      <c r="N219" s="326"/>
      <c r="O219" s="326"/>
      <c r="P219" s="326"/>
    </row>
    <row r="220" spans="1:16">
      <c r="A220" s="326"/>
      <c r="B220" s="326"/>
      <c r="C220" s="326"/>
      <c r="D220" s="326"/>
      <c r="E220" s="327"/>
      <c r="F220" s="327"/>
      <c r="G220" s="327"/>
      <c r="H220" s="327"/>
      <c r="I220" s="327"/>
      <c r="J220" s="327"/>
      <c r="K220" s="327"/>
      <c r="L220" s="327"/>
      <c r="M220" s="327"/>
      <c r="N220" s="326"/>
      <c r="O220" s="326"/>
      <c r="P220" s="326"/>
    </row>
    <row r="221" spans="1:16">
      <c r="A221" s="326"/>
      <c r="B221" s="326"/>
      <c r="C221" s="326"/>
      <c r="D221" s="326"/>
      <c r="E221" s="327"/>
      <c r="F221" s="327"/>
      <c r="G221" s="327"/>
      <c r="H221" s="327"/>
      <c r="I221" s="327"/>
      <c r="J221" s="327"/>
      <c r="K221" s="327"/>
      <c r="L221" s="327"/>
      <c r="M221" s="327"/>
      <c r="N221" s="326"/>
      <c r="O221" s="326"/>
      <c r="P221" s="326"/>
    </row>
    <row r="222" spans="1:16">
      <c r="A222" s="326"/>
      <c r="B222" s="326"/>
      <c r="C222" s="326"/>
      <c r="D222" s="326"/>
      <c r="E222" s="327"/>
      <c r="F222" s="327"/>
      <c r="G222" s="327"/>
      <c r="H222" s="327"/>
      <c r="I222" s="327"/>
      <c r="J222" s="327"/>
      <c r="K222" s="327"/>
      <c r="L222" s="327"/>
      <c r="M222" s="327"/>
      <c r="N222" s="326"/>
      <c r="O222" s="326"/>
      <c r="P222" s="326"/>
    </row>
    <row r="223" spans="1:16">
      <c r="A223" s="326"/>
      <c r="B223" s="326"/>
      <c r="C223" s="326"/>
      <c r="D223" s="326"/>
      <c r="E223" s="327"/>
      <c r="F223" s="327"/>
      <c r="G223" s="327"/>
      <c r="H223" s="327"/>
      <c r="I223" s="327"/>
      <c r="J223" s="327"/>
      <c r="K223" s="327"/>
      <c r="L223" s="327"/>
      <c r="M223" s="327"/>
      <c r="N223" s="326"/>
      <c r="O223" s="326"/>
      <c r="P223" s="326"/>
    </row>
    <row r="224" spans="1:16">
      <c r="A224" s="326"/>
      <c r="B224" s="326"/>
      <c r="C224" s="326"/>
      <c r="D224" s="326"/>
      <c r="E224" s="327"/>
      <c r="F224" s="327"/>
      <c r="G224" s="327"/>
      <c r="H224" s="327"/>
      <c r="I224" s="327"/>
      <c r="J224" s="327"/>
      <c r="K224" s="327"/>
      <c r="L224" s="327"/>
      <c r="M224" s="327"/>
      <c r="N224" s="326"/>
      <c r="O224" s="326"/>
      <c r="P224" s="326"/>
    </row>
    <row r="225" spans="1:16">
      <c r="A225" s="326"/>
      <c r="B225" s="326"/>
      <c r="C225" s="326"/>
      <c r="D225" s="326"/>
      <c r="E225" s="327"/>
      <c r="F225" s="327"/>
      <c r="G225" s="327"/>
      <c r="H225" s="327"/>
      <c r="I225" s="327"/>
      <c r="J225" s="327"/>
      <c r="K225" s="327"/>
      <c r="L225" s="327"/>
      <c r="M225" s="327"/>
      <c r="N225" s="326"/>
      <c r="O225" s="326"/>
      <c r="P225" s="326"/>
    </row>
    <row r="226" spans="1:16">
      <c r="A226" s="326"/>
      <c r="B226" s="326"/>
      <c r="C226" s="326"/>
      <c r="D226" s="326"/>
      <c r="E226" s="327"/>
      <c r="F226" s="327"/>
      <c r="G226" s="327"/>
      <c r="H226" s="327"/>
      <c r="I226" s="327"/>
      <c r="J226" s="327"/>
      <c r="K226" s="327"/>
      <c r="L226" s="327"/>
      <c r="M226" s="327"/>
      <c r="N226" s="326"/>
      <c r="O226" s="326"/>
      <c r="P226" s="326"/>
    </row>
    <row r="227" spans="1:16">
      <c r="A227" s="326"/>
      <c r="B227" s="326"/>
      <c r="C227" s="326"/>
      <c r="D227" s="326"/>
      <c r="E227" s="327"/>
      <c r="F227" s="327"/>
      <c r="G227" s="327"/>
      <c r="H227" s="327"/>
      <c r="I227" s="327"/>
      <c r="J227" s="327"/>
      <c r="K227" s="327"/>
      <c r="L227" s="327"/>
      <c r="M227" s="327"/>
      <c r="N227" s="326"/>
      <c r="O227" s="326"/>
      <c r="P227" s="326"/>
    </row>
    <row r="228" spans="1:16">
      <c r="A228" s="326"/>
      <c r="B228" s="326"/>
      <c r="C228" s="326"/>
      <c r="D228" s="326"/>
      <c r="E228" s="327"/>
      <c r="F228" s="327"/>
      <c r="G228" s="327"/>
      <c r="H228" s="327"/>
      <c r="I228" s="327"/>
      <c r="J228" s="327"/>
      <c r="K228" s="327"/>
      <c r="L228" s="327"/>
      <c r="M228" s="327"/>
      <c r="N228" s="326"/>
      <c r="O228" s="326"/>
      <c r="P228" s="326"/>
    </row>
    <row r="229" spans="1:16">
      <c r="A229" s="326"/>
      <c r="B229" s="326"/>
      <c r="C229" s="326"/>
      <c r="D229" s="326"/>
      <c r="E229" s="327"/>
      <c r="F229" s="327"/>
      <c r="G229" s="327"/>
      <c r="H229" s="327"/>
      <c r="I229" s="327"/>
      <c r="J229" s="327"/>
      <c r="K229" s="327"/>
      <c r="L229" s="327"/>
      <c r="M229" s="327"/>
      <c r="N229" s="326"/>
      <c r="O229" s="326"/>
      <c r="P229" s="326"/>
    </row>
    <row r="230" spans="1:16">
      <c r="A230" s="326"/>
      <c r="B230" s="326"/>
      <c r="C230" s="326"/>
      <c r="D230" s="326"/>
      <c r="E230" s="327"/>
      <c r="F230" s="327"/>
      <c r="G230" s="327"/>
      <c r="H230" s="327"/>
      <c r="I230" s="327"/>
      <c r="J230" s="327"/>
      <c r="K230" s="327"/>
      <c r="L230" s="327"/>
      <c r="M230" s="327"/>
      <c r="N230" s="326"/>
      <c r="O230" s="326"/>
      <c r="P230" s="326"/>
    </row>
    <row r="231" spans="1:16">
      <c r="A231" s="326"/>
      <c r="B231" s="326"/>
      <c r="C231" s="326"/>
      <c r="D231" s="326"/>
      <c r="E231" s="327"/>
      <c r="F231" s="327"/>
      <c r="G231" s="327"/>
      <c r="H231" s="327"/>
      <c r="I231" s="327"/>
      <c r="J231" s="327"/>
      <c r="K231" s="327"/>
      <c r="L231" s="327"/>
      <c r="M231" s="327"/>
      <c r="N231" s="326"/>
      <c r="O231" s="326"/>
      <c r="P231" s="326"/>
    </row>
    <row r="232" spans="1:16">
      <c r="A232" s="326"/>
      <c r="B232" s="326"/>
      <c r="C232" s="326"/>
      <c r="D232" s="326"/>
      <c r="E232" s="327"/>
      <c r="F232" s="327"/>
      <c r="G232" s="327"/>
      <c r="H232" s="327"/>
      <c r="I232" s="327"/>
      <c r="J232" s="327"/>
      <c r="K232" s="327"/>
      <c r="L232" s="327"/>
      <c r="M232" s="327"/>
      <c r="N232" s="326"/>
      <c r="O232" s="326"/>
      <c r="P232" s="326"/>
    </row>
    <row r="233" spans="1:16">
      <c r="A233" s="326"/>
      <c r="B233" s="326"/>
      <c r="C233" s="326"/>
      <c r="D233" s="326"/>
      <c r="E233" s="327"/>
      <c r="F233" s="327"/>
      <c r="G233" s="327"/>
      <c r="H233" s="327"/>
      <c r="I233" s="327"/>
      <c r="J233" s="327"/>
      <c r="K233" s="327"/>
      <c r="L233" s="327"/>
      <c r="M233" s="327"/>
      <c r="N233" s="326"/>
      <c r="O233" s="326"/>
      <c r="P233" s="326"/>
    </row>
    <row r="234" spans="1:16">
      <c r="A234" s="326"/>
      <c r="B234" s="326"/>
      <c r="C234" s="326"/>
      <c r="D234" s="326"/>
      <c r="E234" s="327"/>
      <c r="F234" s="327"/>
      <c r="G234" s="327"/>
      <c r="H234" s="327"/>
      <c r="I234" s="327"/>
      <c r="J234" s="327"/>
      <c r="K234" s="327"/>
      <c r="L234" s="327"/>
      <c r="M234" s="327"/>
      <c r="N234" s="326"/>
      <c r="O234" s="326"/>
      <c r="P234" s="326"/>
    </row>
    <row r="235" spans="1:16">
      <c r="A235" s="326"/>
      <c r="B235" s="326"/>
      <c r="C235" s="326"/>
      <c r="D235" s="326"/>
      <c r="E235" s="327"/>
      <c r="F235" s="327"/>
      <c r="G235" s="327"/>
      <c r="H235" s="327"/>
      <c r="I235" s="327"/>
      <c r="J235" s="327"/>
      <c r="K235" s="327"/>
      <c r="L235" s="327"/>
      <c r="M235" s="327"/>
      <c r="N235" s="326"/>
      <c r="O235" s="326"/>
      <c r="P235" s="326"/>
    </row>
    <row r="236" spans="1:16">
      <c r="A236" s="326"/>
      <c r="B236" s="326"/>
      <c r="C236" s="326"/>
      <c r="D236" s="326"/>
      <c r="E236" s="327"/>
      <c r="F236" s="327"/>
      <c r="G236" s="327"/>
      <c r="H236" s="327"/>
      <c r="I236" s="327"/>
      <c r="J236" s="327"/>
      <c r="K236" s="327"/>
      <c r="L236" s="327"/>
      <c r="M236" s="327"/>
      <c r="N236" s="326"/>
      <c r="O236" s="326"/>
      <c r="P236" s="326"/>
    </row>
    <row r="237" spans="1:16">
      <c r="A237" s="326"/>
      <c r="B237" s="326"/>
      <c r="C237" s="326"/>
      <c r="D237" s="326"/>
      <c r="E237" s="327"/>
      <c r="F237" s="327"/>
      <c r="G237" s="327"/>
      <c r="H237" s="327"/>
      <c r="I237" s="327"/>
      <c r="J237" s="327"/>
      <c r="K237" s="327"/>
      <c r="L237" s="327"/>
      <c r="M237" s="327"/>
      <c r="N237" s="326"/>
      <c r="O237" s="326"/>
      <c r="P237" s="326"/>
    </row>
    <row r="238" spans="1:16">
      <c r="A238" s="326"/>
      <c r="B238" s="326"/>
      <c r="C238" s="326"/>
      <c r="D238" s="326"/>
      <c r="E238" s="327"/>
      <c r="F238" s="327"/>
      <c r="G238" s="327"/>
      <c r="H238" s="327"/>
      <c r="I238" s="327"/>
      <c r="J238" s="327"/>
      <c r="K238" s="327"/>
      <c r="L238" s="327"/>
      <c r="M238" s="327"/>
      <c r="N238" s="326"/>
      <c r="O238" s="326"/>
      <c r="P238" s="326"/>
    </row>
    <row r="239" spans="1:16">
      <c r="A239" s="326"/>
      <c r="B239" s="326"/>
      <c r="C239" s="326"/>
      <c r="D239" s="326"/>
      <c r="E239" s="327"/>
      <c r="F239" s="327"/>
      <c r="G239" s="327"/>
      <c r="H239" s="327"/>
      <c r="I239" s="327"/>
      <c r="J239" s="327"/>
      <c r="K239" s="327"/>
      <c r="L239" s="327"/>
      <c r="M239" s="327"/>
      <c r="N239" s="326"/>
      <c r="O239" s="326"/>
      <c r="P239" s="326"/>
    </row>
    <row r="240" spans="1:16">
      <c r="A240" s="326"/>
      <c r="B240" s="326"/>
      <c r="C240" s="326"/>
      <c r="D240" s="326"/>
      <c r="E240" s="327"/>
      <c r="F240" s="327"/>
      <c r="G240" s="327"/>
      <c r="H240" s="327"/>
      <c r="I240" s="327"/>
      <c r="J240" s="327"/>
      <c r="K240" s="327"/>
      <c r="L240" s="327"/>
      <c r="M240" s="327"/>
      <c r="N240" s="326"/>
      <c r="O240" s="326"/>
      <c r="P240" s="326"/>
    </row>
    <row r="241" spans="1:16">
      <c r="A241" s="326"/>
      <c r="B241" s="326"/>
      <c r="C241" s="326"/>
      <c r="D241" s="326"/>
      <c r="E241" s="327"/>
      <c r="F241" s="327"/>
      <c r="G241" s="327"/>
      <c r="H241" s="327"/>
      <c r="I241" s="327"/>
      <c r="J241" s="327"/>
      <c r="K241" s="327"/>
      <c r="L241" s="327"/>
      <c r="M241" s="327"/>
      <c r="N241" s="326"/>
      <c r="O241" s="326"/>
      <c r="P241" s="326"/>
    </row>
    <row r="242" spans="1:16">
      <c r="A242" s="326"/>
      <c r="B242" s="326"/>
      <c r="C242" s="326"/>
      <c r="D242" s="326"/>
      <c r="E242" s="327"/>
      <c r="F242" s="327"/>
      <c r="G242" s="327"/>
      <c r="H242" s="327"/>
      <c r="I242" s="327"/>
      <c r="J242" s="327"/>
      <c r="K242" s="327"/>
      <c r="L242" s="327"/>
      <c r="M242" s="327"/>
      <c r="N242" s="326"/>
      <c r="O242" s="326"/>
      <c r="P242" s="326"/>
    </row>
    <row r="243" spans="1:16">
      <c r="A243" s="326"/>
      <c r="B243" s="326"/>
      <c r="C243" s="326"/>
      <c r="D243" s="326"/>
      <c r="E243" s="327"/>
      <c r="F243" s="327"/>
      <c r="G243" s="327"/>
      <c r="H243" s="327"/>
      <c r="I243" s="327"/>
      <c r="J243" s="327"/>
      <c r="K243" s="327"/>
      <c r="L243" s="327"/>
      <c r="M243" s="327"/>
      <c r="N243" s="326"/>
      <c r="O243" s="326"/>
      <c r="P243" s="326"/>
    </row>
    <row r="244" spans="1:16">
      <c r="A244" s="326"/>
      <c r="B244" s="326"/>
      <c r="C244" s="326"/>
      <c r="D244" s="326"/>
      <c r="E244" s="327"/>
      <c r="F244" s="327"/>
      <c r="G244" s="327"/>
      <c r="H244" s="327"/>
      <c r="I244" s="327"/>
      <c r="J244" s="327"/>
      <c r="K244" s="327"/>
      <c r="L244" s="327"/>
      <c r="M244" s="327"/>
      <c r="N244" s="326"/>
      <c r="O244" s="326"/>
      <c r="P244" s="326"/>
    </row>
    <row r="245" spans="1:16">
      <c r="A245" s="326"/>
      <c r="B245" s="326"/>
      <c r="C245" s="326"/>
      <c r="D245" s="326"/>
      <c r="E245" s="327"/>
      <c r="F245" s="327"/>
      <c r="G245" s="327"/>
      <c r="H245" s="327"/>
      <c r="I245" s="327"/>
      <c r="J245" s="327"/>
      <c r="K245" s="327"/>
      <c r="L245" s="327"/>
      <c r="M245" s="327"/>
      <c r="N245" s="326"/>
      <c r="O245" s="326"/>
      <c r="P245" s="326"/>
    </row>
    <row r="246" spans="1:16">
      <c r="A246" s="326"/>
      <c r="B246" s="326"/>
      <c r="C246" s="326"/>
      <c r="D246" s="326"/>
      <c r="E246" s="327"/>
      <c r="F246" s="327"/>
      <c r="G246" s="327"/>
      <c r="H246" s="327"/>
      <c r="I246" s="327"/>
      <c r="J246" s="327"/>
      <c r="K246" s="327"/>
      <c r="L246" s="327"/>
      <c r="M246" s="327"/>
      <c r="N246" s="326"/>
      <c r="O246" s="326"/>
      <c r="P246" s="326"/>
    </row>
    <row r="247" spans="1:16">
      <c r="A247" s="326"/>
      <c r="B247" s="326"/>
      <c r="C247" s="326"/>
      <c r="D247" s="326"/>
      <c r="E247" s="327"/>
      <c r="F247" s="327"/>
      <c r="G247" s="327"/>
      <c r="H247" s="327"/>
      <c r="I247" s="327"/>
      <c r="J247" s="327"/>
      <c r="K247" s="327"/>
      <c r="L247" s="327"/>
      <c r="M247" s="327"/>
      <c r="N247" s="326"/>
      <c r="O247" s="326"/>
      <c r="P247" s="326"/>
    </row>
    <row r="248" spans="1:16">
      <c r="A248" s="326"/>
      <c r="B248" s="326"/>
      <c r="C248" s="326"/>
      <c r="D248" s="326"/>
      <c r="E248" s="327"/>
      <c r="F248" s="327"/>
      <c r="G248" s="327"/>
      <c r="H248" s="327"/>
      <c r="I248" s="327"/>
      <c r="J248" s="327"/>
      <c r="K248" s="327"/>
      <c r="L248" s="327"/>
      <c r="M248" s="327"/>
      <c r="N248" s="326"/>
      <c r="O248" s="326"/>
      <c r="P248" s="326"/>
    </row>
    <row r="249" spans="1:16">
      <c r="A249" s="326"/>
      <c r="B249" s="326"/>
      <c r="C249" s="326"/>
      <c r="D249" s="326"/>
      <c r="E249" s="327"/>
      <c r="F249" s="327"/>
      <c r="G249" s="327"/>
      <c r="H249" s="327"/>
      <c r="I249" s="327"/>
      <c r="J249" s="327"/>
      <c r="K249" s="327"/>
      <c r="L249" s="327"/>
      <c r="M249" s="327"/>
      <c r="N249" s="326"/>
      <c r="O249" s="326"/>
      <c r="P249" s="326"/>
    </row>
    <row r="250" spans="1:16">
      <c r="A250" s="326"/>
      <c r="B250" s="326"/>
      <c r="C250" s="326"/>
      <c r="D250" s="326"/>
      <c r="E250" s="327"/>
      <c r="F250" s="327"/>
      <c r="G250" s="327"/>
      <c r="H250" s="327"/>
      <c r="I250" s="327"/>
      <c r="J250" s="327"/>
      <c r="K250" s="327"/>
      <c r="L250" s="327"/>
      <c r="M250" s="327"/>
      <c r="N250" s="326"/>
      <c r="O250" s="326"/>
      <c r="P250" s="326"/>
    </row>
    <row r="251" spans="1:16">
      <c r="A251" s="326"/>
      <c r="B251" s="326"/>
      <c r="C251" s="326"/>
      <c r="D251" s="326"/>
      <c r="E251" s="327"/>
      <c r="F251" s="327"/>
      <c r="G251" s="327"/>
      <c r="H251" s="327"/>
      <c r="I251" s="327"/>
      <c r="J251" s="327"/>
      <c r="K251" s="327"/>
      <c r="L251" s="327"/>
      <c r="M251" s="327"/>
      <c r="N251" s="326"/>
      <c r="O251" s="326"/>
      <c r="P251" s="326"/>
    </row>
    <row r="252" spans="1:16">
      <c r="A252" s="326"/>
      <c r="B252" s="326"/>
      <c r="C252" s="326"/>
      <c r="D252" s="326"/>
      <c r="E252" s="327"/>
      <c r="F252" s="327"/>
      <c r="G252" s="327"/>
      <c r="H252" s="327"/>
      <c r="I252" s="327"/>
      <c r="J252" s="327"/>
      <c r="K252" s="327"/>
      <c r="L252" s="327"/>
      <c r="M252" s="327"/>
      <c r="N252" s="326"/>
      <c r="O252" s="326"/>
      <c r="P252" s="326"/>
    </row>
    <row r="253" spans="1:16">
      <c r="A253" s="326"/>
      <c r="B253" s="326"/>
      <c r="C253" s="326"/>
      <c r="D253" s="326"/>
      <c r="E253" s="327"/>
      <c r="F253" s="327"/>
      <c r="G253" s="327"/>
      <c r="H253" s="327"/>
      <c r="I253" s="327"/>
      <c r="J253" s="327"/>
      <c r="K253" s="327"/>
      <c r="L253" s="327"/>
      <c r="M253" s="327"/>
      <c r="N253" s="326"/>
      <c r="O253" s="326"/>
      <c r="P253" s="326"/>
    </row>
    <row r="254" spans="1:16">
      <c r="A254" s="326"/>
      <c r="B254" s="326"/>
      <c r="C254" s="326"/>
      <c r="D254" s="326"/>
      <c r="E254" s="327"/>
      <c r="F254" s="327"/>
      <c r="G254" s="327"/>
      <c r="H254" s="327"/>
      <c r="I254" s="327"/>
      <c r="J254" s="327"/>
      <c r="K254" s="327"/>
      <c r="L254" s="327"/>
      <c r="M254" s="327"/>
      <c r="N254" s="326"/>
      <c r="O254" s="326"/>
      <c r="P254" s="326"/>
    </row>
    <row r="255" spans="1:16">
      <c r="A255" s="326"/>
      <c r="B255" s="326"/>
      <c r="C255" s="326"/>
      <c r="D255" s="326"/>
      <c r="E255" s="327"/>
      <c r="F255" s="327"/>
      <c r="G255" s="327"/>
      <c r="H255" s="327"/>
      <c r="I255" s="327"/>
      <c r="J255" s="327"/>
      <c r="K255" s="327"/>
      <c r="L255" s="327"/>
      <c r="M255" s="327"/>
      <c r="N255" s="326"/>
      <c r="O255" s="326"/>
      <c r="P255" s="326"/>
    </row>
    <row r="256" spans="1:16">
      <c r="A256" s="326"/>
      <c r="B256" s="326"/>
      <c r="C256" s="326"/>
      <c r="D256" s="326"/>
      <c r="E256" s="327"/>
      <c r="F256" s="327"/>
      <c r="G256" s="327"/>
      <c r="H256" s="327"/>
      <c r="I256" s="327"/>
      <c r="J256" s="327"/>
      <c r="K256" s="327"/>
      <c r="L256" s="327"/>
      <c r="M256" s="327"/>
      <c r="N256" s="326"/>
      <c r="O256" s="326"/>
      <c r="P256" s="326"/>
    </row>
  </sheetData>
  <sheetProtection algorithmName="SHA-512" hashValue="cuLPglNuBda+VJeOyDRQyYZHqQCk9JBz48sENG0APKyXxuW4iDdPcKNf0AMlcShSBHJ7vE3DPJYDY/7pOOICYg==" saltValue="dlx2IXaMtHFFjzFBHLyU6w==" spinCount="100000" sheet="1" formatCells="0" formatColumns="0" formatRows="0" insertColumns="0" insertRows="0" insertHyperlinks="0" deleteColumns="0" deleteRows="0" sort="0" autoFilter="0" pivotTables="0"/>
  <mergeCells count="8">
    <mergeCell ref="E114:F114"/>
    <mergeCell ref="I114:J114"/>
    <mergeCell ref="E17:E18"/>
    <mergeCell ref="I11:J11"/>
    <mergeCell ref="I12:J14"/>
    <mergeCell ref="F17:F18"/>
    <mergeCell ref="G108:H108"/>
    <mergeCell ref="E110:F110"/>
  </mergeCells>
  <conditionalFormatting sqref="B105">
    <cfRule type="cellIs" dxfId="79" priority="10" stopIfTrue="1" operator="notEqual">
      <formula>0</formula>
    </cfRule>
  </conditionalFormatting>
  <conditionalFormatting sqref="B107 G107:H107">
    <cfRule type="cellIs" dxfId="78" priority="19" stopIfTrue="1" operator="equal">
      <formula>0</formula>
    </cfRule>
  </conditionalFormatting>
  <conditionalFormatting sqref="E110 I114">
    <cfRule type="cellIs" dxfId="77" priority="18" stopIfTrue="1" operator="equal">
      <formula>0</formula>
    </cfRule>
  </conditionalFormatting>
  <conditionalFormatting sqref="E15:F15">
    <cfRule type="cellIs" dxfId="76" priority="1" stopIfTrue="1" operator="equal">
      <formula>"Чужди средства"</formula>
    </cfRule>
    <cfRule type="cellIs" dxfId="75" priority="2" stopIfTrue="1" operator="equal">
      <formula>"СЕС - ДМП"</formula>
    </cfRule>
    <cfRule type="cellIs" dxfId="74" priority="3" stopIfTrue="1" operator="equal">
      <formula>"СЕС - РА"</formula>
    </cfRule>
    <cfRule type="cellIs" dxfId="73" priority="4" stopIfTrue="1" operator="equal">
      <formula>"СЕС - ДЕС"</formula>
    </cfRule>
    <cfRule type="cellIs" dxfId="72" priority="5" stopIfTrue="1" operator="equal">
      <formula>"СЕС - КСФ"</formula>
    </cfRule>
  </conditionalFormatting>
  <conditionalFormatting sqref="E114:F114">
    <cfRule type="cellIs" dxfId="71" priority="16" stopIfTrue="1" operator="equal">
      <formula>0</formula>
    </cfRule>
  </conditionalFormatting>
  <conditionalFormatting sqref="E65:J65">
    <cfRule type="cellIs" dxfId="70" priority="21" stopIfTrue="1" operator="notEqual">
      <formula>0</formula>
    </cfRule>
  </conditionalFormatting>
  <conditionalFormatting sqref="E105:J105">
    <cfRule type="cellIs" dxfId="69" priority="20" stopIfTrue="1" operator="notEqual">
      <formula>0</formula>
    </cfRule>
  </conditionalFormatting>
  <conditionalFormatting sqref="I11:J11">
    <cfRule type="cellIs" dxfId="68" priority="6" stopIfTrue="1" operator="between">
      <formula>1000000000000</formula>
      <formula>9999999999999990</formula>
    </cfRule>
    <cfRule type="cellIs" dxfId="67" priority="7" stopIfTrue="1" operator="between">
      <formula>10000000000</formula>
      <formula>999999999999</formula>
    </cfRule>
    <cfRule type="cellIs" dxfId="66" priority="8" stopIfTrue="1" operator="between">
      <formula>1000000</formula>
      <formula>99999999</formula>
    </cfRule>
    <cfRule type="cellIs" dxfId="65" priority="9" stopIfTrue="1" operator="between">
      <formula>100</formula>
      <formula>9999</formula>
    </cfRule>
  </conditionalFormatting>
  <conditionalFormatting sqref="J107">
    <cfRule type="cellIs" dxfId="64" priority="17" stopIfTrue="1" operator="equal">
      <formula>0</formula>
    </cfRule>
  </conditionalFormatting>
  <dataValidations count="9">
    <dataValidation allowBlank="1" showErrorMessage="1" prompt="Въвежда се началната дата за периода само с цифри и разделител &quot;.&quot; или &quot;-&quot;, без букви за година и точки." sqref="WVM983051 JA11 SW11 ACS11 AMO11 AWK11 BGG11 BQC11 BZY11 CJU11 CTQ11 DDM11 DNI11 DXE11 EHA11 EQW11 FAS11 FKO11 FUK11 GEG11 GOC11 GXY11 HHU11 HRQ11 IBM11 ILI11 IVE11 JFA11 JOW11 JYS11 KIO11 KSK11 LCG11 LMC11 LVY11 MFU11 MPQ11 MZM11 NJI11 NTE11 ODA11 OMW11 OWS11 PGO11 PQK11 QAG11 QKC11 QTY11 RDU11 RNQ11 RXM11 SHI11 SRE11 TBA11 TKW11 TUS11 UEO11 UOK11 UYG11 VIC11 VRY11 WBU11 WLQ11 WVM11 F65547 JA65547 SW65547 ACS65547 AMO65547 AWK65547 BGG65547 BQC65547 BZY65547 CJU65547 CTQ65547 DDM65547 DNI65547 DXE65547 EHA65547 EQW65547 FAS65547 FKO65547 FUK65547 GEG65547 GOC65547 GXY65547 HHU65547 HRQ65547 IBM65547 ILI65547 IVE65547 JFA65547 JOW65547 JYS65547 KIO65547 KSK65547 LCG65547 LMC65547 LVY65547 MFU65547 MPQ65547 MZM65547 NJI65547 NTE65547 ODA65547 OMW65547 OWS65547 PGO65547 PQK65547 QAG65547 QKC65547 QTY65547 RDU65547 RNQ65547 RXM65547 SHI65547 SRE65547 TBA65547 TKW65547 TUS65547 UEO65547 UOK65547 UYG65547 VIC65547 VRY65547 WBU65547 WLQ65547 WVM65547 F131083 JA131083 SW131083 ACS131083 AMO131083 AWK131083 BGG131083 BQC131083 BZY131083 CJU131083 CTQ131083 DDM131083 DNI131083 DXE131083 EHA131083 EQW131083 FAS131083 FKO131083 FUK131083 GEG131083 GOC131083 GXY131083 HHU131083 HRQ131083 IBM131083 ILI131083 IVE131083 JFA131083 JOW131083 JYS131083 KIO131083 KSK131083 LCG131083 LMC131083 LVY131083 MFU131083 MPQ131083 MZM131083 NJI131083 NTE131083 ODA131083 OMW131083 OWS131083 PGO131083 PQK131083 QAG131083 QKC131083 QTY131083 RDU131083 RNQ131083 RXM131083 SHI131083 SRE131083 TBA131083 TKW131083 TUS131083 UEO131083 UOK131083 UYG131083 VIC131083 VRY131083 WBU131083 WLQ131083 WVM131083 F196619 JA196619 SW196619 ACS196619 AMO196619 AWK196619 BGG196619 BQC196619 BZY196619 CJU196619 CTQ196619 DDM196619 DNI196619 DXE196619 EHA196619 EQW196619 FAS196619 FKO196619 FUK196619 GEG196619 GOC196619 GXY196619 HHU196619 HRQ196619 IBM196619 ILI196619 IVE196619 JFA196619 JOW196619 JYS196619 KIO196619 KSK196619 LCG196619 LMC196619 LVY196619 MFU196619 MPQ196619 MZM196619 NJI196619 NTE196619 ODA196619 OMW196619 OWS196619 PGO196619 PQK196619 QAG196619 QKC196619 QTY196619 RDU196619 RNQ196619 RXM196619 SHI196619 SRE196619 TBA196619 TKW196619 TUS196619 UEO196619 UOK196619 UYG196619 VIC196619 VRY196619 WBU196619 WLQ196619 WVM196619 F262155 JA262155 SW262155 ACS262155 AMO262155 AWK262155 BGG262155 BQC262155 BZY262155 CJU262155 CTQ262155 DDM262155 DNI262155 DXE262155 EHA262155 EQW262155 FAS262155 FKO262155 FUK262155 GEG262155 GOC262155 GXY262155 HHU262155 HRQ262155 IBM262155 ILI262155 IVE262155 JFA262155 JOW262155 JYS262155 KIO262155 KSK262155 LCG262155 LMC262155 LVY262155 MFU262155 MPQ262155 MZM262155 NJI262155 NTE262155 ODA262155 OMW262155 OWS262155 PGO262155 PQK262155 QAG262155 QKC262155 QTY262155 RDU262155 RNQ262155 RXM262155 SHI262155 SRE262155 TBA262155 TKW262155 TUS262155 UEO262155 UOK262155 UYG262155 VIC262155 VRY262155 WBU262155 WLQ262155 WVM262155 F327691 JA327691 SW327691 ACS327691 AMO327691 AWK327691 BGG327691 BQC327691 BZY327691 CJU327691 CTQ327691 DDM327691 DNI327691 DXE327691 EHA327691 EQW327691 FAS327691 FKO327691 FUK327691 GEG327691 GOC327691 GXY327691 HHU327691 HRQ327691 IBM327691 ILI327691 IVE327691 JFA327691 JOW327691 JYS327691 KIO327691 KSK327691 LCG327691 LMC327691 LVY327691 MFU327691 MPQ327691 MZM327691 NJI327691 NTE327691 ODA327691 OMW327691 OWS327691 PGO327691 PQK327691 QAG327691 QKC327691 QTY327691 RDU327691 RNQ327691 RXM327691 SHI327691 SRE327691 TBA327691 TKW327691 TUS327691 UEO327691 UOK327691 UYG327691 VIC327691 VRY327691 WBU327691 WLQ327691 WVM327691 F393227 JA393227 SW393227 ACS393227 AMO393227 AWK393227 BGG393227 BQC393227 BZY393227 CJU393227 CTQ393227 DDM393227 DNI393227 DXE393227 EHA393227 EQW393227 FAS393227 FKO393227 FUK393227 GEG393227 GOC393227 GXY393227 HHU393227 HRQ393227 IBM393227 ILI393227 IVE393227 JFA393227 JOW393227 JYS393227 KIO393227 KSK393227 LCG393227 LMC393227 LVY393227 MFU393227 MPQ393227 MZM393227 NJI393227 NTE393227 ODA393227 OMW393227 OWS393227 PGO393227 PQK393227 QAG393227 QKC393227 QTY393227 RDU393227 RNQ393227 RXM393227 SHI393227 SRE393227 TBA393227 TKW393227 TUS393227 UEO393227 UOK393227 UYG393227 VIC393227 VRY393227 WBU393227 WLQ393227 WVM393227 F458763 JA458763 SW458763 ACS458763 AMO458763 AWK458763 BGG458763 BQC458763 BZY458763 CJU458763 CTQ458763 DDM458763 DNI458763 DXE458763 EHA458763 EQW458763 FAS458763 FKO458763 FUK458763 GEG458763 GOC458763 GXY458763 HHU458763 HRQ458763 IBM458763 ILI458763 IVE458763 JFA458763 JOW458763 JYS458763 KIO458763 KSK458763 LCG458763 LMC458763 LVY458763 MFU458763 MPQ458763 MZM458763 NJI458763 NTE458763 ODA458763 OMW458763 OWS458763 PGO458763 PQK458763 QAG458763 QKC458763 QTY458763 RDU458763 RNQ458763 RXM458763 SHI458763 SRE458763 TBA458763 TKW458763 TUS458763 UEO458763 UOK458763 UYG458763 VIC458763 VRY458763 WBU458763 WLQ458763 WVM458763 F524299 JA524299 SW524299 ACS524299 AMO524299 AWK524299 BGG524299 BQC524299 BZY524299 CJU524299 CTQ524299 DDM524299 DNI524299 DXE524299 EHA524299 EQW524299 FAS524299 FKO524299 FUK524299 GEG524299 GOC524299 GXY524299 HHU524299 HRQ524299 IBM524299 ILI524299 IVE524299 JFA524299 JOW524299 JYS524299 KIO524299 KSK524299 LCG524299 LMC524299 LVY524299 MFU524299 MPQ524299 MZM524299 NJI524299 NTE524299 ODA524299 OMW524299 OWS524299 PGO524299 PQK524299 QAG524299 QKC524299 QTY524299 RDU524299 RNQ524299 RXM524299 SHI524299 SRE524299 TBA524299 TKW524299 TUS524299 UEO524299 UOK524299 UYG524299 VIC524299 VRY524299 WBU524299 WLQ524299 WVM524299 F589835 JA589835 SW589835 ACS589835 AMO589835 AWK589835 BGG589835 BQC589835 BZY589835 CJU589835 CTQ589835 DDM589835 DNI589835 DXE589835 EHA589835 EQW589835 FAS589835 FKO589835 FUK589835 GEG589835 GOC589835 GXY589835 HHU589835 HRQ589835 IBM589835 ILI589835 IVE589835 JFA589835 JOW589835 JYS589835 KIO589835 KSK589835 LCG589835 LMC589835 LVY589835 MFU589835 MPQ589835 MZM589835 NJI589835 NTE589835 ODA589835 OMW589835 OWS589835 PGO589835 PQK589835 QAG589835 QKC589835 QTY589835 RDU589835 RNQ589835 RXM589835 SHI589835 SRE589835 TBA589835 TKW589835 TUS589835 UEO589835 UOK589835 UYG589835 VIC589835 VRY589835 WBU589835 WLQ589835 WVM589835 F655371 JA655371 SW655371 ACS655371 AMO655371 AWK655371 BGG655371 BQC655371 BZY655371 CJU655371 CTQ655371 DDM655371 DNI655371 DXE655371 EHA655371 EQW655371 FAS655371 FKO655371 FUK655371 GEG655371 GOC655371 GXY655371 HHU655371 HRQ655371 IBM655371 ILI655371 IVE655371 JFA655371 JOW655371 JYS655371 KIO655371 KSK655371 LCG655371 LMC655371 LVY655371 MFU655371 MPQ655371 MZM655371 NJI655371 NTE655371 ODA655371 OMW655371 OWS655371 PGO655371 PQK655371 QAG655371 QKC655371 QTY655371 RDU655371 RNQ655371 RXM655371 SHI655371 SRE655371 TBA655371 TKW655371 TUS655371 UEO655371 UOK655371 UYG655371 VIC655371 VRY655371 WBU655371 WLQ655371 WVM655371 F720907 JA720907 SW720907 ACS720907 AMO720907 AWK720907 BGG720907 BQC720907 BZY720907 CJU720907 CTQ720907 DDM720907 DNI720907 DXE720907 EHA720907 EQW720907 FAS720907 FKO720907 FUK720907 GEG720907 GOC720907 GXY720907 HHU720907 HRQ720907 IBM720907 ILI720907 IVE720907 JFA720907 JOW720907 JYS720907 KIO720907 KSK720907 LCG720907 LMC720907 LVY720907 MFU720907 MPQ720907 MZM720907 NJI720907 NTE720907 ODA720907 OMW720907 OWS720907 PGO720907 PQK720907 QAG720907 QKC720907 QTY720907 RDU720907 RNQ720907 RXM720907 SHI720907 SRE720907 TBA720907 TKW720907 TUS720907 UEO720907 UOK720907 UYG720907 VIC720907 VRY720907 WBU720907 WLQ720907 WVM720907 F786443 JA786443 SW786443 ACS786443 AMO786443 AWK786443 BGG786443 BQC786443 BZY786443 CJU786443 CTQ786443 DDM786443 DNI786443 DXE786443 EHA786443 EQW786443 FAS786443 FKO786443 FUK786443 GEG786443 GOC786443 GXY786443 HHU786443 HRQ786443 IBM786443 ILI786443 IVE786443 JFA786443 JOW786443 JYS786443 KIO786443 KSK786443 LCG786443 LMC786443 LVY786443 MFU786443 MPQ786443 MZM786443 NJI786443 NTE786443 ODA786443 OMW786443 OWS786443 PGO786443 PQK786443 QAG786443 QKC786443 QTY786443 RDU786443 RNQ786443 RXM786443 SHI786443 SRE786443 TBA786443 TKW786443 TUS786443 UEO786443 UOK786443 UYG786443 VIC786443 VRY786443 WBU786443 WLQ786443 WVM786443 F851979 JA851979 SW851979 ACS851979 AMO851979 AWK851979 BGG851979 BQC851979 BZY851979 CJU851979 CTQ851979 DDM851979 DNI851979 DXE851979 EHA851979 EQW851979 FAS851979 FKO851979 FUK851979 GEG851979 GOC851979 GXY851979 HHU851979 HRQ851979 IBM851979 ILI851979 IVE851979 JFA851979 JOW851979 JYS851979 KIO851979 KSK851979 LCG851979 LMC851979 LVY851979 MFU851979 MPQ851979 MZM851979 NJI851979 NTE851979 ODA851979 OMW851979 OWS851979 PGO851979 PQK851979 QAG851979 QKC851979 QTY851979 RDU851979 RNQ851979 RXM851979 SHI851979 SRE851979 TBA851979 TKW851979 TUS851979 UEO851979 UOK851979 UYG851979 VIC851979 VRY851979 WBU851979 WLQ851979 WVM851979 F917515 JA917515 SW917515 ACS917515 AMO917515 AWK917515 BGG917515 BQC917515 BZY917515 CJU917515 CTQ917515 DDM917515 DNI917515 DXE917515 EHA917515 EQW917515 FAS917515 FKO917515 FUK917515 GEG917515 GOC917515 GXY917515 HHU917515 HRQ917515 IBM917515 ILI917515 IVE917515 JFA917515 JOW917515 JYS917515 KIO917515 KSK917515 LCG917515 LMC917515 LVY917515 MFU917515 MPQ917515 MZM917515 NJI917515 NTE917515 ODA917515 OMW917515 OWS917515 PGO917515 PQK917515 QAG917515 QKC917515 QTY917515 RDU917515 RNQ917515 RXM917515 SHI917515 SRE917515 TBA917515 TKW917515 TUS917515 UEO917515 UOK917515 UYG917515 VIC917515 VRY917515 WBU917515 WLQ917515 WVM917515 F983051 JA983051 SW983051 ACS983051 AMO983051 AWK983051 BGG983051 BQC983051 BZY983051 CJU983051 CTQ983051 DDM983051 DNI983051 DXE983051 EHA983051 EQW983051 FAS983051 FKO983051 FUK983051 GEG983051 GOC983051 GXY983051 HHU983051 HRQ983051 IBM983051 ILI983051 IVE983051 JFA983051 JOW983051 JYS983051 KIO983051 KSK983051 LCG983051 LMC983051 LVY983051 MFU983051 MPQ983051 MZM983051 NJI983051 NTE983051 ODA983051 OMW983051 OWS983051 PGO983051 PQK983051 QAG983051 QKC983051 QTY983051 RDU983051 RNQ983051 RXM983051 SHI983051 SRE983051 TBA983051 TKW983051 TUS983051 UEO983051 UOK983051 UYG983051 VIC983051 VRY983051 WBU983051 WLQ983051 F11" xr:uid="{00000000-0002-0000-0000-000000000000}"/>
    <dataValidation type="textLength" allowBlank="1" showErrorMessage="1" errorTitle="Неправилна стойност" error="Неправилна стойност" promptTitle="Въвежда се наименованието на" prompt="първостепенния разпоредител с бюджетни кредити" sqref="WVV983051 IX11 ST11 ACP11 AML11 AWH11 BGD11 BPZ11 BZV11 CJR11 CTN11 DDJ11 DNF11 DXB11 EGX11 EQT11 FAP11 FKL11 FUH11 GED11 GNZ11 GXV11 HHR11 HRN11 IBJ11 ILF11 IVB11 JEX11 JOT11 JYP11 KIL11 KSH11 LCD11 LLZ11 LVV11 MFR11 MPN11 MZJ11 NJF11 NTB11 OCX11 OMT11 OWP11 PGL11 PQH11 QAD11 QJZ11 QTV11 RDR11 RNN11 RXJ11 SHF11 SRB11 TAX11 TKT11 TUP11 UEL11 UOH11 UYD11 VHZ11 VRV11 WBR11 WLN11 WVJ11 C65547 IX65547 ST65547 ACP65547 AML65547 AWH65547 BGD65547 BPZ65547 BZV65547 CJR65547 CTN65547 DDJ65547 DNF65547 DXB65547 EGX65547 EQT65547 FAP65547 FKL65547 FUH65547 GED65547 GNZ65547 GXV65547 HHR65547 HRN65547 IBJ65547 ILF65547 IVB65547 JEX65547 JOT65547 JYP65547 KIL65547 KSH65547 LCD65547 LLZ65547 LVV65547 MFR65547 MPN65547 MZJ65547 NJF65547 NTB65547 OCX65547 OMT65547 OWP65547 PGL65547 PQH65547 QAD65547 QJZ65547 QTV65547 RDR65547 RNN65547 RXJ65547 SHF65547 SRB65547 TAX65547 TKT65547 TUP65547 UEL65547 UOH65547 UYD65547 VHZ65547 VRV65547 WBR65547 WLN65547 WVJ65547 C131083 IX131083 ST131083 ACP131083 AML131083 AWH131083 BGD131083 BPZ131083 BZV131083 CJR131083 CTN131083 DDJ131083 DNF131083 DXB131083 EGX131083 EQT131083 FAP131083 FKL131083 FUH131083 GED131083 GNZ131083 GXV131083 HHR131083 HRN131083 IBJ131083 ILF131083 IVB131083 JEX131083 JOT131083 JYP131083 KIL131083 KSH131083 LCD131083 LLZ131083 LVV131083 MFR131083 MPN131083 MZJ131083 NJF131083 NTB131083 OCX131083 OMT131083 OWP131083 PGL131083 PQH131083 QAD131083 QJZ131083 QTV131083 RDR131083 RNN131083 RXJ131083 SHF131083 SRB131083 TAX131083 TKT131083 TUP131083 UEL131083 UOH131083 UYD131083 VHZ131083 VRV131083 WBR131083 WLN131083 WVJ131083 C196619 IX196619 ST196619 ACP196619 AML196619 AWH196619 BGD196619 BPZ196619 BZV196619 CJR196619 CTN196619 DDJ196619 DNF196619 DXB196619 EGX196619 EQT196619 FAP196619 FKL196619 FUH196619 GED196619 GNZ196619 GXV196619 HHR196619 HRN196619 IBJ196619 ILF196619 IVB196619 JEX196619 JOT196619 JYP196619 KIL196619 KSH196619 LCD196619 LLZ196619 LVV196619 MFR196619 MPN196619 MZJ196619 NJF196619 NTB196619 OCX196619 OMT196619 OWP196619 PGL196619 PQH196619 QAD196619 QJZ196619 QTV196619 RDR196619 RNN196619 RXJ196619 SHF196619 SRB196619 TAX196619 TKT196619 TUP196619 UEL196619 UOH196619 UYD196619 VHZ196619 VRV196619 WBR196619 WLN196619 WVJ196619 C262155 IX262155 ST262155 ACP262155 AML262155 AWH262155 BGD262155 BPZ262155 BZV262155 CJR262155 CTN262155 DDJ262155 DNF262155 DXB262155 EGX262155 EQT262155 FAP262155 FKL262155 FUH262155 GED262155 GNZ262155 GXV262155 HHR262155 HRN262155 IBJ262155 ILF262155 IVB262155 JEX262155 JOT262155 JYP262155 KIL262155 KSH262155 LCD262155 LLZ262155 LVV262155 MFR262155 MPN262155 MZJ262155 NJF262155 NTB262155 OCX262155 OMT262155 OWP262155 PGL262155 PQH262155 QAD262155 QJZ262155 QTV262155 RDR262155 RNN262155 RXJ262155 SHF262155 SRB262155 TAX262155 TKT262155 TUP262155 UEL262155 UOH262155 UYD262155 VHZ262155 VRV262155 WBR262155 WLN262155 WVJ262155 C327691 IX327691 ST327691 ACP327691 AML327691 AWH327691 BGD327691 BPZ327691 BZV327691 CJR327691 CTN327691 DDJ327691 DNF327691 DXB327691 EGX327691 EQT327691 FAP327691 FKL327691 FUH327691 GED327691 GNZ327691 GXV327691 HHR327691 HRN327691 IBJ327691 ILF327691 IVB327691 JEX327691 JOT327691 JYP327691 KIL327691 KSH327691 LCD327691 LLZ327691 LVV327691 MFR327691 MPN327691 MZJ327691 NJF327691 NTB327691 OCX327691 OMT327691 OWP327691 PGL327691 PQH327691 QAD327691 QJZ327691 QTV327691 RDR327691 RNN327691 RXJ327691 SHF327691 SRB327691 TAX327691 TKT327691 TUP327691 UEL327691 UOH327691 UYD327691 VHZ327691 VRV327691 WBR327691 WLN327691 WVJ327691 C393227 IX393227 ST393227 ACP393227 AML393227 AWH393227 BGD393227 BPZ393227 BZV393227 CJR393227 CTN393227 DDJ393227 DNF393227 DXB393227 EGX393227 EQT393227 FAP393227 FKL393227 FUH393227 GED393227 GNZ393227 GXV393227 HHR393227 HRN393227 IBJ393227 ILF393227 IVB393227 JEX393227 JOT393227 JYP393227 KIL393227 KSH393227 LCD393227 LLZ393227 LVV393227 MFR393227 MPN393227 MZJ393227 NJF393227 NTB393227 OCX393227 OMT393227 OWP393227 PGL393227 PQH393227 QAD393227 QJZ393227 QTV393227 RDR393227 RNN393227 RXJ393227 SHF393227 SRB393227 TAX393227 TKT393227 TUP393227 UEL393227 UOH393227 UYD393227 VHZ393227 VRV393227 WBR393227 WLN393227 WVJ393227 C458763 IX458763 ST458763 ACP458763 AML458763 AWH458763 BGD458763 BPZ458763 BZV458763 CJR458763 CTN458763 DDJ458763 DNF458763 DXB458763 EGX458763 EQT458763 FAP458763 FKL458763 FUH458763 GED458763 GNZ458763 GXV458763 HHR458763 HRN458763 IBJ458763 ILF458763 IVB458763 JEX458763 JOT458763 JYP458763 KIL458763 KSH458763 LCD458763 LLZ458763 LVV458763 MFR458763 MPN458763 MZJ458763 NJF458763 NTB458763 OCX458763 OMT458763 OWP458763 PGL458763 PQH458763 QAD458763 QJZ458763 QTV458763 RDR458763 RNN458763 RXJ458763 SHF458763 SRB458763 TAX458763 TKT458763 TUP458763 UEL458763 UOH458763 UYD458763 VHZ458763 VRV458763 WBR458763 WLN458763 WVJ458763 C524299 IX524299 ST524299 ACP524299 AML524299 AWH524299 BGD524299 BPZ524299 BZV524299 CJR524299 CTN524299 DDJ524299 DNF524299 DXB524299 EGX524299 EQT524299 FAP524299 FKL524299 FUH524299 GED524299 GNZ524299 GXV524299 HHR524299 HRN524299 IBJ524299 ILF524299 IVB524299 JEX524299 JOT524299 JYP524299 KIL524299 KSH524299 LCD524299 LLZ524299 LVV524299 MFR524299 MPN524299 MZJ524299 NJF524299 NTB524299 OCX524299 OMT524299 OWP524299 PGL524299 PQH524299 QAD524299 QJZ524299 QTV524299 RDR524299 RNN524299 RXJ524299 SHF524299 SRB524299 TAX524299 TKT524299 TUP524299 UEL524299 UOH524299 UYD524299 VHZ524299 VRV524299 WBR524299 WLN524299 WVJ524299 C589835 IX589835 ST589835 ACP589835 AML589835 AWH589835 BGD589835 BPZ589835 BZV589835 CJR589835 CTN589835 DDJ589835 DNF589835 DXB589835 EGX589835 EQT589835 FAP589835 FKL589835 FUH589835 GED589835 GNZ589835 GXV589835 HHR589835 HRN589835 IBJ589835 ILF589835 IVB589835 JEX589835 JOT589835 JYP589835 KIL589835 KSH589835 LCD589835 LLZ589835 LVV589835 MFR589835 MPN589835 MZJ589835 NJF589835 NTB589835 OCX589835 OMT589835 OWP589835 PGL589835 PQH589835 QAD589835 QJZ589835 QTV589835 RDR589835 RNN589835 RXJ589835 SHF589835 SRB589835 TAX589835 TKT589835 TUP589835 UEL589835 UOH589835 UYD589835 VHZ589835 VRV589835 WBR589835 WLN589835 WVJ589835 C655371 IX655371 ST655371 ACP655371 AML655371 AWH655371 BGD655371 BPZ655371 BZV655371 CJR655371 CTN655371 DDJ655371 DNF655371 DXB655371 EGX655371 EQT655371 FAP655371 FKL655371 FUH655371 GED655371 GNZ655371 GXV655371 HHR655371 HRN655371 IBJ655371 ILF655371 IVB655371 JEX655371 JOT655371 JYP655371 KIL655371 KSH655371 LCD655371 LLZ655371 LVV655371 MFR655371 MPN655371 MZJ655371 NJF655371 NTB655371 OCX655371 OMT655371 OWP655371 PGL655371 PQH655371 QAD655371 QJZ655371 QTV655371 RDR655371 RNN655371 RXJ655371 SHF655371 SRB655371 TAX655371 TKT655371 TUP655371 UEL655371 UOH655371 UYD655371 VHZ655371 VRV655371 WBR655371 WLN655371 WVJ655371 C720907 IX720907 ST720907 ACP720907 AML720907 AWH720907 BGD720907 BPZ720907 BZV720907 CJR720907 CTN720907 DDJ720907 DNF720907 DXB720907 EGX720907 EQT720907 FAP720907 FKL720907 FUH720907 GED720907 GNZ720907 GXV720907 HHR720907 HRN720907 IBJ720907 ILF720907 IVB720907 JEX720907 JOT720907 JYP720907 KIL720907 KSH720907 LCD720907 LLZ720907 LVV720907 MFR720907 MPN720907 MZJ720907 NJF720907 NTB720907 OCX720907 OMT720907 OWP720907 PGL720907 PQH720907 QAD720907 QJZ720907 QTV720907 RDR720907 RNN720907 RXJ720907 SHF720907 SRB720907 TAX720907 TKT720907 TUP720907 UEL720907 UOH720907 UYD720907 VHZ720907 VRV720907 WBR720907 WLN720907 WVJ720907 C786443 IX786443 ST786443 ACP786443 AML786443 AWH786443 BGD786443 BPZ786443 BZV786443 CJR786443 CTN786443 DDJ786443 DNF786443 DXB786443 EGX786443 EQT786443 FAP786443 FKL786443 FUH786443 GED786443 GNZ786443 GXV786443 HHR786443 HRN786443 IBJ786443 ILF786443 IVB786443 JEX786443 JOT786443 JYP786443 KIL786443 KSH786443 LCD786443 LLZ786443 LVV786443 MFR786443 MPN786443 MZJ786443 NJF786443 NTB786443 OCX786443 OMT786443 OWP786443 PGL786443 PQH786443 QAD786443 QJZ786443 QTV786443 RDR786443 RNN786443 RXJ786443 SHF786443 SRB786443 TAX786443 TKT786443 TUP786443 UEL786443 UOH786443 UYD786443 VHZ786443 VRV786443 WBR786443 WLN786443 WVJ786443 C851979 IX851979 ST851979 ACP851979 AML851979 AWH851979 BGD851979 BPZ851979 BZV851979 CJR851979 CTN851979 DDJ851979 DNF851979 DXB851979 EGX851979 EQT851979 FAP851979 FKL851979 FUH851979 GED851979 GNZ851979 GXV851979 HHR851979 HRN851979 IBJ851979 ILF851979 IVB851979 JEX851979 JOT851979 JYP851979 KIL851979 KSH851979 LCD851979 LLZ851979 LVV851979 MFR851979 MPN851979 MZJ851979 NJF851979 NTB851979 OCX851979 OMT851979 OWP851979 PGL851979 PQH851979 QAD851979 QJZ851979 QTV851979 RDR851979 RNN851979 RXJ851979 SHF851979 SRB851979 TAX851979 TKT851979 TUP851979 UEL851979 UOH851979 UYD851979 VHZ851979 VRV851979 WBR851979 WLN851979 WVJ851979 C917515 IX917515 ST917515 ACP917515 AML917515 AWH917515 BGD917515 BPZ917515 BZV917515 CJR917515 CTN917515 DDJ917515 DNF917515 DXB917515 EGX917515 EQT917515 FAP917515 FKL917515 FUH917515 GED917515 GNZ917515 GXV917515 HHR917515 HRN917515 IBJ917515 ILF917515 IVB917515 JEX917515 JOT917515 JYP917515 KIL917515 KSH917515 LCD917515 LLZ917515 LVV917515 MFR917515 MPN917515 MZJ917515 NJF917515 NTB917515 OCX917515 OMT917515 OWP917515 PGL917515 PQH917515 QAD917515 QJZ917515 QTV917515 RDR917515 RNN917515 RXJ917515 SHF917515 SRB917515 TAX917515 TKT917515 TUP917515 UEL917515 UOH917515 UYD917515 VHZ917515 VRV917515 WBR917515 WLN917515 WVJ917515 C983051 IX983051 ST983051 ACP983051 AML983051 AWH983051 BGD983051 BPZ983051 BZV983051 CJR983051 CTN983051 DDJ983051 DNF983051 DXB983051 EGX983051 EQT983051 FAP983051 FKL983051 FUH983051 GED983051 GNZ983051 GXV983051 HHR983051 HRN983051 IBJ983051 ILF983051 IVB983051 JEX983051 JOT983051 JYP983051 KIL983051 KSH983051 LCD983051 LLZ983051 LVV983051 MFR983051 MPN983051 MZJ983051 NJF983051 NTB983051 OCX983051 OMT983051 OWP983051 PGL983051 PQH983051 QAD983051 QJZ983051 QTV983051 RDR983051 RNN983051 RXJ983051 SHF983051 SRB983051 TAX983051 TKT983051 TUP983051 UEL983051 UOH983051 UYD983051 VHZ983051 VRV983051 WBR983051 WLN983051 WVJ983051 JJ11 TF11 ADB11 AMX11 AWT11 BGP11 BQL11 CAH11 CKD11 CTZ11 DDV11 DNR11 DXN11 EHJ11 ERF11 FBB11 FKX11 FUT11 GEP11 GOL11 GYH11 HID11 HRZ11 IBV11 ILR11 IVN11 JFJ11 JPF11 JZB11 KIX11 KST11 LCP11 LML11 LWH11 MGD11 MPZ11 MZV11 NJR11 NTN11 ODJ11 ONF11 OXB11 PGX11 PQT11 QAP11 QKL11 QUH11 RED11 RNZ11 RXV11 SHR11 SRN11 TBJ11 TLF11 TVB11 UEX11 UOT11 UYP11 VIL11 VSH11 WCD11 WLZ11 WVV11 JJ65547 TF65547 ADB65547 AMX65547 AWT65547 BGP65547 BQL65547 CAH65547 CKD65547 CTZ65547 DDV65547 DNR65547 DXN65547 EHJ65547 ERF65547 FBB65547 FKX65547 FUT65547 GEP65547 GOL65547 GYH65547 HID65547 HRZ65547 IBV65547 ILR65547 IVN65547 JFJ65547 JPF65547 JZB65547 KIX65547 KST65547 LCP65547 LML65547 LWH65547 MGD65547 MPZ65547 MZV65547 NJR65547 NTN65547 ODJ65547 ONF65547 OXB65547 PGX65547 PQT65547 QAP65547 QKL65547 QUH65547 RED65547 RNZ65547 RXV65547 SHR65547 SRN65547 TBJ65547 TLF65547 TVB65547 UEX65547 UOT65547 UYP65547 VIL65547 VSH65547 WCD65547 WLZ65547 WVV65547 JJ131083 TF131083 ADB131083 AMX131083 AWT131083 BGP131083 BQL131083 CAH131083 CKD131083 CTZ131083 DDV131083 DNR131083 DXN131083 EHJ131083 ERF131083 FBB131083 FKX131083 FUT131083 GEP131083 GOL131083 GYH131083 HID131083 HRZ131083 IBV131083 ILR131083 IVN131083 JFJ131083 JPF131083 JZB131083 KIX131083 KST131083 LCP131083 LML131083 LWH131083 MGD131083 MPZ131083 MZV131083 NJR131083 NTN131083 ODJ131083 ONF131083 OXB131083 PGX131083 PQT131083 QAP131083 QKL131083 QUH131083 RED131083 RNZ131083 RXV131083 SHR131083 SRN131083 TBJ131083 TLF131083 TVB131083 UEX131083 UOT131083 UYP131083 VIL131083 VSH131083 WCD131083 WLZ131083 WVV131083 JJ196619 TF196619 ADB196619 AMX196619 AWT196619 BGP196619 BQL196619 CAH196619 CKD196619 CTZ196619 DDV196619 DNR196619 DXN196619 EHJ196619 ERF196619 FBB196619 FKX196619 FUT196619 GEP196619 GOL196619 GYH196619 HID196619 HRZ196619 IBV196619 ILR196619 IVN196619 JFJ196619 JPF196619 JZB196619 KIX196619 KST196619 LCP196619 LML196619 LWH196619 MGD196619 MPZ196619 MZV196619 NJR196619 NTN196619 ODJ196619 ONF196619 OXB196619 PGX196619 PQT196619 QAP196619 QKL196619 QUH196619 RED196619 RNZ196619 RXV196619 SHR196619 SRN196619 TBJ196619 TLF196619 TVB196619 UEX196619 UOT196619 UYP196619 VIL196619 VSH196619 WCD196619 WLZ196619 WVV196619 JJ262155 TF262155 ADB262155 AMX262155 AWT262155 BGP262155 BQL262155 CAH262155 CKD262155 CTZ262155 DDV262155 DNR262155 DXN262155 EHJ262155 ERF262155 FBB262155 FKX262155 FUT262155 GEP262155 GOL262155 GYH262155 HID262155 HRZ262155 IBV262155 ILR262155 IVN262155 JFJ262155 JPF262155 JZB262155 KIX262155 KST262155 LCP262155 LML262155 LWH262155 MGD262155 MPZ262155 MZV262155 NJR262155 NTN262155 ODJ262155 ONF262155 OXB262155 PGX262155 PQT262155 QAP262155 QKL262155 QUH262155 RED262155 RNZ262155 RXV262155 SHR262155 SRN262155 TBJ262155 TLF262155 TVB262155 UEX262155 UOT262155 UYP262155 VIL262155 VSH262155 WCD262155 WLZ262155 WVV262155 JJ327691 TF327691 ADB327691 AMX327691 AWT327691 BGP327691 BQL327691 CAH327691 CKD327691 CTZ327691 DDV327691 DNR327691 DXN327691 EHJ327691 ERF327691 FBB327691 FKX327691 FUT327691 GEP327691 GOL327691 GYH327691 HID327691 HRZ327691 IBV327691 ILR327691 IVN327691 JFJ327691 JPF327691 JZB327691 KIX327691 KST327691 LCP327691 LML327691 LWH327691 MGD327691 MPZ327691 MZV327691 NJR327691 NTN327691 ODJ327691 ONF327691 OXB327691 PGX327691 PQT327691 QAP327691 QKL327691 QUH327691 RED327691 RNZ327691 RXV327691 SHR327691 SRN327691 TBJ327691 TLF327691 TVB327691 UEX327691 UOT327691 UYP327691 VIL327691 VSH327691 WCD327691 WLZ327691 WVV327691 JJ393227 TF393227 ADB393227 AMX393227 AWT393227 BGP393227 BQL393227 CAH393227 CKD393227 CTZ393227 DDV393227 DNR393227 DXN393227 EHJ393227 ERF393227 FBB393227 FKX393227 FUT393227 GEP393227 GOL393227 GYH393227 HID393227 HRZ393227 IBV393227 ILR393227 IVN393227 JFJ393227 JPF393227 JZB393227 KIX393227 KST393227 LCP393227 LML393227 LWH393227 MGD393227 MPZ393227 MZV393227 NJR393227 NTN393227 ODJ393227 ONF393227 OXB393227 PGX393227 PQT393227 QAP393227 QKL393227 QUH393227 RED393227 RNZ393227 RXV393227 SHR393227 SRN393227 TBJ393227 TLF393227 TVB393227 UEX393227 UOT393227 UYP393227 VIL393227 VSH393227 WCD393227 WLZ393227 WVV393227 JJ458763 TF458763 ADB458763 AMX458763 AWT458763 BGP458763 BQL458763 CAH458763 CKD458763 CTZ458763 DDV458763 DNR458763 DXN458763 EHJ458763 ERF458763 FBB458763 FKX458763 FUT458763 GEP458763 GOL458763 GYH458763 HID458763 HRZ458763 IBV458763 ILR458763 IVN458763 JFJ458763 JPF458763 JZB458763 KIX458763 KST458763 LCP458763 LML458763 LWH458763 MGD458763 MPZ458763 MZV458763 NJR458763 NTN458763 ODJ458763 ONF458763 OXB458763 PGX458763 PQT458763 QAP458763 QKL458763 QUH458763 RED458763 RNZ458763 RXV458763 SHR458763 SRN458763 TBJ458763 TLF458763 TVB458763 UEX458763 UOT458763 UYP458763 VIL458763 VSH458763 WCD458763 WLZ458763 WVV458763 JJ524299 TF524299 ADB524299 AMX524299 AWT524299 BGP524299 BQL524299 CAH524299 CKD524299 CTZ524299 DDV524299 DNR524299 DXN524299 EHJ524299 ERF524299 FBB524299 FKX524299 FUT524299 GEP524299 GOL524299 GYH524299 HID524299 HRZ524299 IBV524299 ILR524299 IVN524299 JFJ524299 JPF524299 JZB524299 KIX524299 KST524299 LCP524299 LML524299 LWH524299 MGD524299 MPZ524299 MZV524299 NJR524299 NTN524299 ODJ524299 ONF524299 OXB524299 PGX524299 PQT524299 QAP524299 QKL524299 QUH524299 RED524299 RNZ524299 RXV524299 SHR524299 SRN524299 TBJ524299 TLF524299 TVB524299 UEX524299 UOT524299 UYP524299 VIL524299 VSH524299 WCD524299 WLZ524299 WVV524299 JJ589835 TF589835 ADB589835 AMX589835 AWT589835 BGP589835 BQL589835 CAH589835 CKD589835 CTZ589835 DDV589835 DNR589835 DXN589835 EHJ589835 ERF589835 FBB589835 FKX589835 FUT589835 GEP589835 GOL589835 GYH589835 HID589835 HRZ589835 IBV589835 ILR589835 IVN589835 JFJ589835 JPF589835 JZB589835 KIX589835 KST589835 LCP589835 LML589835 LWH589835 MGD589835 MPZ589835 MZV589835 NJR589835 NTN589835 ODJ589835 ONF589835 OXB589835 PGX589835 PQT589835 QAP589835 QKL589835 QUH589835 RED589835 RNZ589835 RXV589835 SHR589835 SRN589835 TBJ589835 TLF589835 TVB589835 UEX589835 UOT589835 UYP589835 VIL589835 VSH589835 WCD589835 WLZ589835 WVV589835 JJ655371 TF655371 ADB655371 AMX655371 AWT655371 BGP655371 BQL655371 CAH655371 CKD655371 CTZ655371 DDV655371 DNR655371 DXN655371 EHJ655371 ERF655371 FBB655371 FKX655371 FUT655371 GEP655371 GOL655371 GYH655371 HID655371 HRZ655371 IBV655371 ILR655371 IVN655371 JFJ655371 JPF655371 JZB655371 KIX655371 KST655371 LCP655371 LML655371 LWH655371 MGD655371 MPZ655371 MZV655371 NJR655371 NTN655371 ODJ655371 ONF655371 OXB655371 PGX655371 PQT655371 QAP655371 QKL655371 QUH655371 RED655371 RNZ655371 RXV655371 SHR655371 SRN655371 TBJ655371 TLF655371 TVB655371 UEX655371 UOT655371 UYP655371 VIL655371 VSH655371 WCD655371 WLZ655371 WVV655371 JJ720907 TF720907 ADB720907 AMX720907 AWT720907 BGP720907 BQL720907 CAH720907 CKD720907 CTZ720907 DDV720907 DNR720907 DXN720907 EHJ720907 ERF720907 FBB720907 FKX720907 FUT720907 GEP720907 GOL720907 GYH720907 HID720907 HRZ720907 IBV720907 ILR720907 IVN720907 JFJ720907 JPF720907 JZB720907 KIX720907 KST720907 LCP720907 LML720907 LWH720907 MGD720907 MPZ720907 MZV720907 NJR720907 NTN720907 ODJ720907 ONF720907 OXB720907 PGX720907 PQT720907 QAP720907 QKL720907 QUH720907 RED720907 RNZ720907 RXV720907 SHR720907 SRN720907 TBJ720907 TLF720907 TVB720907 UEX720907 UOT720907 UYP720907 VIL720907 VSH720907 WCD720907 WLZ720907 WVV720907 JJ786443 TF786443 ADB786443 AMX786443 AWT786443 BGP786443 BQL786443 CAH786443 CKD786443 CTZ786443 DDV786443 DNR786443 DXN786443 EHJ786443 ERF786443 FBB786443 FKX786443 FUT786443 GEP786443 GOL786443 GYH786443 HID786443 HRZ786443 IBV786443 ILR786443 IVN786443 JFJ786443 JPF786443 JZB786443 KIX786443 KST786443 LCP786443 LML786443 LWH786443 MGD786443 MPZ786443 MZV786443 NJR786443 NTN786443 ODJ786443 ONF786443 OXB786443 PGX786443 PQT786443 QAP786443 QKL786443 QUH786443 RED786443 RNZ786443 RXV786443 SHR786443 SRN786443 TBJ786443 TLF786443 TVB786443 UEX786443 UOT786443 UYP786443 VIL786443 VSH786443 WCD786443 WLZ786443 WVV786443 JJ851979 TF851979 ADB851979 AMX851979 AWT851979 BGP851979 BQL851979 CAH851979 CKD851979 CTZ851979 DDV851979 DNR851979 DXN851979 EHJ851979 ERF851979 FBB851979 FKX851979 FUT851979 GEP851979 GOL851979 GYH851979 HID851979 HRZ851979 IBV851979 ILR851979 IVN851979 JFJ851979 JPF851979 JZB851979 KIX851979 KST851979 LCP851979 LML851979 LWH851979 MGD851979 MPZ851979 MZV851979 NJR851979 NTN851979 ODJ851979 ONF851979 OXB851979 PGX851979 PQT851979 QAP851979 QKL851979 QUH851979 RED851979 RNZ851979 RXV851979 SHR851979 SRN851979 TBJ851979 TLF851979 TVB851979 UEX851979 UOT851979 UYP851979 VIL851979 VSH851979 WCD851979 WLZ851979 WVV851979 JJ917515 TF917515 ADB917515 AMX917515 AWT917515 BGP917515 BQL917515 CAH917515 CKD917515 CTZ917515 DDV917515 DNR917515 DXN917515 EHJ917515 ERF917515 FBB917515 FKX917515 FUT917515 GEP917515 GOL917515 GYH917515 HID917515 HRZ917515 IBV917515 ILR917515 IVN917515 JFJ917515 JPF917515 JZB917515 KIX917515 KST917515 LCP917515 LML917515 LWH917515 MGD917515 MPZ917515 MZV917515 NJR917515 NTN917515 ODJ917515 ONF917515 OXB917515 PGX917515 PQT917515 QAP917515 QKL917515 QUH917515 RED917515 RNZ917515 RXV917515 SHR917515 SRN917515 TBJ917515 TLF917515 TVB917515 UEX917515 UOT917515 UYP917515 VIL917515 VSH917515 WCD917515 WLZ917515 WVV917515 JJ983051 TF983051 ADB983051 AMX983051 AWT983051 BGP983051 BQL983051 CAH983051 CKD983051 CTZ983051 DDV983051 DNR983051 DXN983051 EHJ983051 ERF983051 FBB983051 FKX983051 FUT983051 GEP983051 GOL983051 GYH983051 HID983051 HRZ983051 IBV983051 ILR983051 IVN983051 JFJ983051 JPF983051 JZB983051 KIX983051 KST983051 LCP983051 LML983051 LWH983051 MGD983051 MPZ983051 MZV983051 NJR983051 NTN983051 ODJ983051 ONF983051 OXB983051 PGX983051 PQT983051 QAP983051 QKL983051 QUH983051 RED983051 RNZ983051 RXV983051 SHR983051 SRN983051 TBJ983051 TLF983051 TVB983051 UEX983051 UOT983051 UYP983051 VIL983051 VSH983051 WCD983051 WLZ983051 O11 C11" xr:uid="{00000000-0002-0000-0000-000001000000}">
      <formula1>1</formula1>
      <formula2>99</formula2>
    </dataValidation>
    <dataValidation type="whole" allowBlank="1" showErrorMessage="1" error="въведете цяло число" promptTitle="Внимание" prompt="Въвежда се сумата по параграф 40 без подпараграф 40-71" sqref="WLR983073:WLU983073 IZ33 SV33 ACR33 AMN33 AWJ33 BGF33 BQB33 BZX33 CJT33 CTP33 DDL33 DNH33 DXD33 EGZ33 EQV33 FAR33 FKN33 FUJ33 GEF33 GOB33 GXX33 HHT33 HRP33 IBL33 ILH33 IVD33 JEZ33 JOV33 JYR33 KIN33 KSJ33 LCF33 LMB33 LVX33 MFT33 MPP33 MZL33 NJH33 NTD33 OCZ33 OMV33 OWR33 PGN33 PQJ33 QAF33 QKB33 QTX33 RDT33 RNP33 RXL33 SHH33 SRD33 TAZ33 TKV33 TUR33 UEN33 UOJ33 UYF33 VIB33 VRX33 WBT33 WLP33 WVL33 E65569 IZ65569 SV65569 ACR65569 AMN65569 AWJ65569 BGF65569 BQB65569 BZX65569 CJT65569 CTP65569 DDL65569 DNH65569 DXD65569 EGZ65569 EQV65569 FAR65569 FKN65569 FUJ65569 GEF65569 GOB65569 GXX65569 HHT65569 HRP65569 IBL65569 ILH65569 IVD65569 JEZ65569 JOV65569 JYR65569 KIN65569 KSJ65569 LCF65569 LMB65569 LVX65569 MFT65569 MPP65569 MZL65569 NJH65569 NTD65569 OCZ65569 OMV65569 OWR65569 PGN65569 PQJ65569 QAF65569 QKB65569 QTX65569 RDT65569 RNP65569 RXL65569 SHH65569 SRD65569 TAZ65569 TKV65569 TUR65569 UEN65569 UOJ65569 UYF65569 VIB65569 VRX65569 WBT65569 WLP65569 WVL65569 E131105 IZ131105 SV131105 ACR131105 AMN131105 AWJ131105 BGF131105 BQB131105 BZX131105 CJT131105 CTP131105 DDL131105 DNH131105 DXD131105 EGZ131105 EQV131105 FAR131105 FKN131105 FUJ131105 GEF131105 GOB131105 GXX131105 HHT131105 HRP131105 IBL131105 ILH131105 IVD131105 JEZ131105 JOV131105 JYR131105 KIN131105 KSJ131105 LCF131105 LMB131105 LVX131105 MFT131105 MPP131105 MZL131105 NJH131105 NTD131105 OCZ131105 OMV131105 OWR131105 PGN131105 PQJ131105 QAF131105 QKB131105 QTX131105 RDT131105 RNP131105 RXL131105 SHH131105 SRD131105 TAZ131105 TKV131105 TUR131105 UEN131105 UOJ131105 UYF131105 VIB131105 VRX131105 WBT131105 WLP131105 WVL131105 E196641 IZ196641 SV196641 ACR196641 AMN196641 AWJ196641 BGF196641 BQB196641 BZX196641 CJT196641 CTP196641 DDL196641 DNH196641 DXD196641 EGZ196641 EQV196641 FAR196641 FKN196641 FUJ196641 GEF196641 GOB196641 GXX196641 HHT196641 HRP196641 IBL196641 ILH196641 IVD196641 JEZ196641 JOV196641 JYR196641 KIN196641 KSJ196641 LCF196641 LMB196641 LVX196641 MFT196641 MPP196641 MZL196641 NJH196641 NTD196641 OCZ196641 OMV196641 OWR196641 PGN196641 PQJ196641 QAF196641 QKB196641 QTX196641 RDT196641 RNP196641 RXL196641 SHH196641 SRD196641 TAZ196641 TKV196641 TUR196641 UEN196641 UOJ196641 UYF196641 VIB196641 VRX196641 WBT196641 WLP196641 WVL196641 E262177 IZ262177 SV262177 ACR262177 AMN262177 AWJ262177 BGF262177 BQB262177 BZX262177 CJT262177 CTP262177 DDL262177 DNH262177 DXD262177 EGZ262177 EQV262177 FAR262177 FKN262177 FUJ262177 GEF262177 GOB262177 GXX262177 HHT262177 HRP262177 IBL262177 ILH262177 IVD262177 JEZ262177 JOV262177 JYR262177 KIN262177 KSJ262177 LCF262177 LMB262177 LVX262177 MFT262177 MPP262177 MZL262177 NJH262177 NTD262177 OCZ262177 OMV262177 OWR262177 PGN262177 PQJ262177 QAF262177 QKB262177 QTX262177 RDT262177 RNP262177 RXL262177 SHH262177 SRD262177 TAZ262177 TKV262177 TUR262177 UEN262177 UOJ262177 UYF262177 VIB262177 VRX262177 WBT262177 WLP262177 WVL262177 E327713 IZ327713 SV327713 ACR327713 AMN327713 AWJ327713 BGF327713 BQB327713 BZX327713 CJT327713 CTP327713 DDL327713 DNH327713 DXD327713 EGZ327713 EQV327713 FAR327713 FKN327713 FUJ327713 GEF327713 GOB327713 GXX327713 HHT327713 HRP327713 IBL327713 ILH327713 IVD327713 JEZ327713 JOV327713 JYR327713 KIN327713 KSJ327713 LCF327713 LMB327713 LVX327713 MFT327713 MPP327713 MZL327713 NJH327713 NTD327713 OCZ327713 OMV327713 OWR327713 PGN327713 PQJ327713 QAF327713 QKB327713 QTX327713 RDT327713 RNP327713 RXL327713 SHH327713 SRD327713 TAZ327713 TKV327713 TUR327713 UEN327713 UOJ327713 UYF327713 VIB327713 VRX327713 WBT327713 WLP327713 WVL327713 E393249 IZ393249 SV393249 ACR393249 AMN393249 AWJ393249 BGF393249 BQB393249 BZX393249 CJT393249 CTP393249 DDL393249 DNH393249 DXD393249 EGZ393249 EQV393249 FAR393249 FKN393249 FUJ393249 GEF393249 GOB393249 GXX393249 HHT393249 HRP393249 IBL393249 ILH393249 IVD393249 JEZ393249 JOV393249 JYR393249 KIN393249 KSJ393249 LCF393249 LMB393249 LVX393249 MFT393249 MPP393249 MZL393249 NJH393249 NTD393249 OCZ393249 OMV393249 OWR393249 PGN393249 PQJ393249 QAF393249 QKB393249 QTX393249 RDT393249 RNP393249 RXL393249 SHH393249 SRD393249 TAZ393249 TKV393249 TUR393249 UEN393249 UOJ393249 UYF393249 VIB393249 VRX393249 WBT393249 WLP393249 WVL393249 E458785 IZ458785 SV458785 ACR458785 AMN458785 AWJ458785 BGF458785 BQB458785 BZX458785 CJT458785 CTP458785 DDL458785 DNH458785 DXD458785 EGZ458785 EQV458785 FAR458785 FKN458785 FUJ458785 GEF458785 GOB458785 GXX458785 HHT458785 HRP458785 IBL458785 ILH458785 IVD458785 JEZ458785 JOV458785 JYR458785 KIN458785 KSJ458785 LCF458785 LMB458785 LVX458785 MFT458785 MPP458785 MZL458785 NJH458785 NTD458785 OCZ458785 OMV458785 OWR458785 PGN458785 PQJ458785 QAF458785 QKB458785 QTX458785 RDT458785 RNP458785 RXL458785 SHH458785 SRD458785 TAZ458785 TKV458785 TUR458785 UEN458785 UOJ458785 UYF458785 VIB458785 VRX458785 WBT458785 WLP458785 WVL458785 E524321 IZ524321 SV524321 ACR524321 AMN524321 AWJ524321 BGF524321 BQB524321 BZX524321 CJT524321 CTP524321 DDL524321 DNH524321 DXD524321 EGZ524321 EQV524321 FAR524321 FKN524321 FUJ524321 GEF524321 GOB524321 GXX524321 HHT524321 HRP524321 IBL524321 ILH524321 IVD524321 JEZ524321 JOV524321 JYR524321 KIN524321 KSJ524321 LCF524321 LMB524321 LVX524321 MFT524321 MPP524321 MZL524321 NJH524321 NTD524321 OCZ524321 OMV524321 OWR524321 PGN524321 PQJ524321 QAF524321 QKB524321 QTX524321 RDT524321 RNP524321 RXL524321 SHH524321 SRD524321 TAZ524321 TKV524321 TUR524321 UEN524321 UOJ524321 UYF524321 VIB524321 VRX524321 WBT524321 WLP524321 WVL524321 E589857 IZ589857 SV589857 ACR589857 AMN589857 AWJ589857 BGF589857 BQB589857 BZX589857 CJT589857 CTP589857 DDL589857 DNH589857 DXD589857 EGZ589857 EQV589857 FAR589857 FKN589857 FUJ589857 GEF589857 GOB589857 GXX589857 HHT589857 HRP589857 IBL589857 ILH589857 IVD589857 JEZ589857 JOV589857 JYR589857 KIN589857 KSJ589857 LCF589857 LMB589857 LVX589857 MFT589857 MPP589857 MZL589857 NJH589857 NTD589857 OCZ589857 OMV589857 OWR589857 PGN589857 PQJ589857 QAF589857 QKB589857 QTX589857 RDT589857 RNP589857 RXL589857 SHH589857 SRD589857 TAZ589857 TKV589857 TUR589857 UEN589857 UOJ589857 UYF589857 VIB589857 VRX589857 WBT589857 WLP589857 WVL589857 E655393 IZ655393 SV655393 ACR655393 AMN655393 AWJ655393 BGF655393 BQB655393 BZX655393 CJT655393 CTP655393 DDL655393 DNH655393 DXD655393 EGZ655393 EQV655393 FAR655393 FKN655393 FUJ655393 GEF655393 GOB655393 GXX655393 HHT655393 HRP655393 IBL655393 ILH655393 IVD655393 JEZ655393 JOV655393 JYR655393 KIN655393 KSJ655393 LCF655393 LMB655393 LVX655393 MFT655393 MPP655393 MZL655393 NJH655393 NTD655393 OCZ655393 OMV655393 OWR655393 PGN655393 PQJ655393 QAF655393 QKB655393 QTX655393 RDT655393 RNP655393 RXL655393 SHH655393 SRD655393 TAZ655393 TKV655393 TUR655393 UEN655393 UOJ655393 UYF655393 VIB655393 VRX655393 WBT655393 WLP655393 WVL655393 E720929 IZ720929 SV720929 ACR720929 AMN720929 AWJ720929 BGF720929 BQB720929 BZX720929 CJT720929 CTP720929 DDL720929 DNH720929 DXD720929 EGZ720929 EQV720929 FAR720929 FKN720929 FUJ720929 GEF720929 GOB720929 GXX720929 HHT720929 HRP720929 IBL720929 ILH720929 IVD720929 JEZ720929 JOV720929 JYR720929 KIN720929 KSJ720929 LCF720929 LMB720929 LVX720929 MFT720929 MPP720929 MZL720929 NJH720929 NTD720929 OCZ720929 OMV720929 OWR720929 PGN720929 PQJ720929 QAF720929 QKB720929 QTX720929 RDT720929 RNP720929 RXL720929 SHH720929 SRD720929 TAZ720929 TKV720929 TUR720929 UEN720929 UOJ720929 UYF720929 VIB720929 VRX720929 WBT720929 WLP720929 WVL720929 E786465 IZ786465 SV786465 ACR786465 AMN786465 AWJ786465 BGF786465 BQB786465 BZX786465 CJT786465 CTP786465 DDL786465 DNH786465 DXD786465 EGZ786465 EQV786465 FAR786465 FKN786465 FUJ786465 GEF786465 GOB786465 GXX786465 HHT786465 HRP786465 IBL786465 ILH786465 IVD786465 JEZ786465 JOV786465 JYR786465 KIN786465 KSJ786465 LCF786465 LMB786465 LVX786465 MFT786465 MPP786465 MZL786465 NJH786465 NTD786465 OCZ786465 OMV786465 OWR786465 PGN786465 PQJ786465 QAF786465 QKB786465 QTX786465 RDT786465 RNP786465 RXL786465 SHH786465 SRD786465 TAZ786465 TKV786465 TUR786465 UEN786465 UOJ786465 UYF786465 VIB786465 VRX786465 WBT786465 WLP786465 WVL786465 E852001 IZ852001 SV852001 ACR852001 AMN852001 AWJ852001 BGF852001 BQB852001 BZX852001 CJT852001 CTP852001 DDL852001 DNH852001 DXD852001 EGZ852001 EQV852001 FAR852001 FKN852001 FUJ852001 GEF852001 GOB852001 GXX852001 HHT852001 HRP852001 IBL852001 ILH852001 IVD852001 JEZ852001 JOV852001 JYR852001 KIN852001 KSJ852001 LCF852001 LMB852001 LVX852001 MFT852001 MPP852001 MZL852001 NJH852001 NTD852001 OCZ852001 OMV852001 OWR852001 PGN852001 PQJ852001 QAF852001 QKB852001 QTX852001 RDT852001 RNP852001 RXL852001 SHH852001 SRD852001 TAZ852001 TKV852001 TUR852001 UEN852001 UOJ852001 UYF852001 VIB852001 VRX852001 WBT852001 WLP852001 WVL852001 E917537 IZ917537 SV917537 ACR917537 AMN917537 AWJ917537 BGF917537 BQB917537 BZX917537 CJT917537 CTP917537 DDL917537 DNH917537 DXD917537 EGZ917537 EQV917537 FAR917537 FKN917537 FUJ917537 GEF917537 GOB917537 GXX917537 HHT917537 HRP917537 IBL917537 ILH917537 IVD917537 JEZ917537 JOV917537 JYR917537 KIN917537 KSJ917537 LCF917537 LMB917537 LVX917537 MFT917537 MPP917537 MZL917537 NJH917537 NTD917537 OCZ917537 OMV917537 OWR917537 PGN917537 PQJ917537 QAF917537 QKB917537 QTX917537 RDT917537 RNP917537 RXL917537 SHH917537 SRD917537 TAZ917537 TKV917537 TUR917537 UEN917537 UOJ917537 UYF917537 VIB917537 VRX917537 WBT917537 WLP917537 WVL917537 E983073 IZ983073 SV983073 ACR983073 AMN983073 AWJ983073 BGF983073 BQB983073 BZX983073 CJT983073 CTP983073 DDL983073 DNH983073 DXD983073 EGZ983073 EQV983073 FAR983073 FKN983073 FUJ983073 GEF983073 GOB983073 GXX983073 HHT983073 HRP983073 IBL983073 ILH983073 IVD983073 JEZ983073 JOV983073 JYR983073 KIN983073 KSJ983073 LCF983073 LMB983073 LVX983073 MFT983073 MPP983073 MZL983073 NJH983073 NTD983073 OCZ983073 OMV983073 OWR983073 PGN983073 PQJ983073 QAF983073 QKB983073 QTX983073 RDT983073 RNP983073 RXL983073 SHH983073 SRD983073 TAZ983073 TKV983073 TUR983073 UEN983073 UOJ983073 UYF983073 VIB983073 VRX983073 WBT983073 WLP983073 WVL983073 WVN983073:WVQ983073 JB33:JE33 SX33:TA33 ACT33:ACW33 AMP33:AMS33 AWL33:AWO33 BGH33:BGK33 BQD33:BQG33 BZZ33:CAC33 CJV33:CJY33 CTR33:CTU33 DDN33:DDQ33 DNJ33:DNM33 DXF33:DXI33 EHB33:EHE33 EQX33:ERA33 FAT33:FAW33 FKP33:FKS33 FUL33:FUO33 GEH33:GEK33 GOD33:GOG33 GXZ33:GYC33 HHV33:HHY33 HRR33:HRU33 IBN33:IBQ33 ILJ33:ILM33 IVF33:IVI33 JFB33:JFE33 JOX33:JPA33 JYT33:JYW33 KIP33:KIS33 KSL33:KSO33 LCH33:LCK33 LMD33:LMG33 LVZ33:LWC33 MFV33:MFY33 MPR33:MPU33 MZN33:MZQ33 NJJ33:NJM33 NTF33:NTI33 ODB33:ODE33 OMX33:ONA33 OWT33:OWW33 PGP33:PGS33 PQL33:PQO33 QAH33:QAK33 QKD33:QKG33 QTZ33:QUC33 RDV33:RDY33 RNR33:RNU33 RXN33:RXQ33 SHJ33:SHM33 SRF33:SRI33 TBB33:TBE33 TKX33:TLA33 TUT33:TUW33 UEP33:UES33 UOL33:UOO33 UYH33:UYK33 VID33:VIG33 VRZ33:VSC33 WBV33:WBY33 WLR33:WLU33 WVN33:WVQ33 G65569:J65569 JB65569:JE65569 SX65569:TA65569 ACT65569:ACW65569 AMP65569:AMS65569 AWL65569:AWO65569 BGH65569:BGK65569 BQD65569:BQG65569 BZZ65569:CAC65569 CJV65569:CJY65569 CTR65569:CTU65569 DDN65569:DDQ65569 DNJ65569:DNM65569 DXF65569:DXI65569 EHB65569:EHE65569 EQX65569:ERA65569 FAT65569:FAW65569 FKP65569:FKS65569 FUL65569:FUO65569 GEH65569:GEK65569 GOD65569:GOG65569 GXZ65569:GYC65569 HHV65569:HHY65569 HRR65569:HRU65569 IBN65569:IBQ65569 ILJ65569:ILM65569 IVF65569:IVI65569 JFB65569:JFE65569 JOX65569:JPA65569 JYT65569:JYW65569 KIP65569:KIS65569 KSL65569:KSO65569 LCH65569:LCK65569 LMD65569:LMG65569 LVZ65569:LWC65569 MFV65569:MFY65569 MPR65569:MPU65569 MZN65569:MZQ65569 NJJ65569:NJM65569 NTF65569:NTI65569 ODB65569:ODE65569 OMX65569:ONA65569 OWT65569:OWW65569 PGP65569:PGS65569 PQL65569:PQO65569 QAH65569:QAK65569 QKD65569:QKG65569 QTZ65569:QUC65569 RDV65569:RDY65569 RNR65569:RNU65569 RXN65569:RXQ65569 SHJ65569:SHM65569 SRF65569:SRI65569 TBB65569:TBE65569 TKX65569:TLA65569 TUT65569:TUW65569 UEP65569:UES65569 UOL65569:UOO65569 UYH65569:UYK65569 VID65569:VIG65569 VRZ65569:VSC65569 WBV65569:WBY65569 WLR65569:WLU65569 WVN65569:WVQ65569 G131105:J131105 JB131105:JE131105 SX131105:TA131105 ACT131105:ACW131105 AMP131105:AMS131105 AWL131105:AWO131105 BGH131105:BGK131105 BQD131105:BQG131105 BZZ131105:CAC131105 CJV131105:CJY131105 CTR131105:CTU131105 DDN131105:DDQ131105 DNJ131105:DNM131105 DXF131105:DXI131105 EHB131105:EHE131105 EQX131105:ERA131105 FAT131105:FAW131105 FKP131105:FKS131105 FUL131105:FUO131105 GEH131105:GEK131105 GOD131105:GOG131105 GXZ131105:GYC131105 HHV131105:HHY131105 HRR131105:HRU131105 IBN131105:IBQ131105 ILJ131105:ILM131105 IVF131105:IVI131105 JFB131105:JFE131105 JOX131105:JPA131105 JYT131105:JYW131105 KIP131105:KIS131105 KSL131105:KSO131105 LCH131105:LCK131105 LMD131105:LMG131105 LVZ131105:LWC131105 MFV131105:MFY131105 MPR131105:MPU131105 MZN131105:MZQ131105 NJJ131105:NJM131105 NTF131105:NTI131105 ODB131105:ODE131105 OMX131105:ONA131105 OWT131105:OWW131105 PGP131105:PGS131105 PQL131105:PQO131105 QAH131105:QAK131105 QKD131105:QKG131105 QTZ131105:QUC131105 RDV131105:RDY131105 RNR131105:RNU131105 RXN131105:RXQ131105 SHJ131105:SHM131105 SRF131105:SRI131105 TBB131105:TBE131105 TKX131105:TLA131105 TUT131105:TUW131105 UEP131105:UES131105 UOL131105:UOO131105 UYH131105:UYK131105 VID131105:VIG131105 VRZ131105:VSC131105 WBV131105:WBY131105 WLR131105:WLU131105 WVN131105:WVQ131105 G196641:J196641 JB196641:JE196641 SX196641:TA196641 ACT196641:ACW196641 AMP196641:AMS196641 AWL196641:AWO196641 BGH196641:BGK196641 BQD196641:BQG196641 BZZ196641:CAC196641 CJV196641:CJY196641 CTR196641:CTU196641 DDN196641:DDQ196641 DNJ196641:DNM196641 DXF196641:DXI196641 EHB196641:EHE196641 EQX196641:ERA196641 FAT196641:FAW196641 FKP196641:FKS196641 FUL196641:FUO196641 GEH196641:GEK196641 GOD196641:GOG196641 GXZ196641:GYC196641 HHV196641:HHY196641 HRR196641:HRU196641 IBN196641:IBQ196641 ILJ196641:ILM196641 IVF196641:IVI196641 JFB196641:JFE196641 JOX196641:JPA196641 JYT196641:JYW196641 KIP196641:KIS196641 KSL196641:KSO196641 LCH196641:LCK196641 LMD196641:LMG196641 LVZ196641:LWC196641 MFV196641:MFY196641 MPR196641:MPU196641 MZN196641:MZQ196641 NJJ196641:NJM196641 NTF196641:NTI196641 ODB196641:ODE196641 OMX196641:ONA196641 OWT196641:OWW196641 PGP196641:PGS196641 PQL196641:PQO196641 QAH196641:QAK196641 QKD196641:QKG196641 QTZ196641:QUC196641 RDV196641:RDY196641 RNR196641:RNU196641 RXN196641:RXQ196641 SHJ196641:SHM196641 SRF196641:SRI196641 TBB196641:TBE196641 TKX196641:TLA196641 TUT196641:TUW196641 UEP196641:UES196641 UOL196641:UOO196641 UYH196641:UYK196641 VID196641:VIG196641 VRZ196641:VSC196641 WBV196641:WBY196641 WLR196641:WLU196641 WVN196641:WVQ196641 G262177:J262177 JB262177:JE262177 SX262177:TA262177 ACT262177:ACW262177 AMP262177:AMS262177 AWL262177:AWO262177 BGH262177:BGK262177 BQD262177:BQG262177 BZZ262177:CAC262177 CJV262177:CJY262177 CTR262177:CTU262177 DDN262177:DDQ262177 DNJ262177:DNM262177 DXF262177:DXI262177 EHB262177:EHE262177 EQX262177:ERA262177 FAT262177:FAW262177 FKP262177:FKS262177 FUL262177:FUO262177 GEH262177:GEK262177 GOD262177:GOG262177 GXZ262177:GYC262177 HHV262177:HHY262177 HRR262177:HRU262177 IBN262177:IBQ262177 ILJ262177:ILM262177 IVF262177:IVI262177 JFB262177:JFE262177 JOX262177:JPA262177 JYT262177:JYW262177 KIP262177:KIS262177 KSL262177:KSO262177 LCH262177:LCK262177 LMD262177:LMG262177 LVZ262177:LWC262177 MFV262177:MFY262177 MPR262177:MPU262177 MZN262177:MZQ262177 NJJ262177:NJM262177 NTF262177:NTI262177 ODB262177:ODE262177 OMX262177:ONA262177 OWT262177:OWW262177 PGP262177:PGS262177 PQL262177:PQO262177 QAH262177:QAK262177 QKD262177:QKG262177 QTZ262177:QUC262177 RDV262177:RDY262177 RNR262177:RNU262177 RXN262177:RXQ262177 SHJ262177:SHM262177 SRF262177:SRI262177 TBB262177:TBE262177 TKX262177:TLA262177 TUT262177:TUW262177 UEP262177:UES262177 UOL262177:UOO262177 UYH262177:UYK262177 VID262177:VIG262177 VRZ262177:VSC262177 WBV262177:WBY262177 WLR262177:WLU262177 WVN262177:WVQ262177 G327713:J327713 JB327713:JE327713 SX327713:TA327713 ACT327713:ACW327713 AMP327713:AMS327713 AWL327713:AWO327713 BGH327713:BGK327713 BQD327713:BQG327713 BZZ327713:CAC327713 CJV327713:CJY327713 CTR327713:CTU327713 DDN327713:DDQ327713 DNJ327713:DNM327713 DXF327713:DXI327713 EHB327713:EHE327713 EQX327713:ERA327713 FAT327713:FAW327713 FKP327713:FKS327713 FUL327713:FUO327713 GEH327713:GEK327713 GOD327713:GOG327713 GXZ327713:GYC327713 HHV327713:HHY327713 HRR327713:HRU327713 IBN327713:IBQ327713 ILJ327713:ILM327713 IVF327713:IVI327713 JFB327713:JFE327713 JOX327713:JPA327713 JYT327713:JYW327713 KIP327713:KIS327713 KSL327713:KSO327713 LCH327713:LCK327713 LMD327713:LMG327713 LVZ327713:LWC327713 MFV327713:MFY327713 MPR327713:MPU327713 MZN327713:MZQ327713 NJJ327713:NJM327713 NTF327713:NTI327713 ODB327713:ODE327713 OMX327713:ONA327713 OWT327713:OWW327713 PGP327713:PGS327713 PQL327713:PQO327713 QAH327713:QAK327713 QKD327713:QKG327713 QTZ327713:QUC327713 RDV327713:RDY327713 RNR327713:RNU327713 RXN327713:RXQ327713 SHJ327713:SHM327713 SRF327713:SRI327713 TBB327713:TBE327713 TKX327713:TLA327713 TUT327713:TUW327713 UEP327713:UES327713 UOL327713:UOO327713 UYH327713:UYK327713 VID327713:VIG327713 VRZ327713:VSC327713 WBV327713:WBY327713 WLR327713:WLU327713 WVN327713:WVQ327713 G393249:J393249 JB393249:JE393249 SX393249:TA393249 ACT393249:ACW393249 AMP393249:AMS393249 AWL393249:AWO393249 BGH393249:BGK393249 BQD393249:BQG393249 BZZ393249:CAC393249 CJV393249:CJY393249 CTR393249:CTU393249 DDN393249:DDQ393249 DNJ393249:DNM393249 DXF393249:DXI393249 EHB393249:EHE393249 EQX393249:ERA393249 FAT393249:FAW393249 FKP393249:FKS393249 FUL393249:FUO393249 GEH393249:GEK393249 GOD393249:GOG393249 GXZ393249:GYC393249 HHV393249:HHY393249 HRR393249:HRU393249 IBN393249:IBQ393249 ILJ393249:ILM393249 IVF393249:IVI393249 JFB393249:JFE393249 JOX393249:JPA393249 JYT393249:JYW393249 KIP393249:KIS393249 KSL393249:KSO393249 LCH393249:LCK393249 LMD393249:LMG393249 LVZ393249:LWC393249 MFV393249:MFY393249 MPR393249:MPU393249 MZN393249:MZQ393249 NJJ393249:NJM393249 NTF393249:NTI393249 ODB393249:ODE393249 OMX393249:ONA393249 OWT393249:OWW393249 PGP393249:PGS393249 PQL393249:PQO393249 QAH393249:QAK393249 QKD393249:QKG393249 QTZ393249:QUC393249 RDV393249:RDY393249 RNR393249:RNU393249 RXN393249:RXQ393249 SHJ393249:SHM393249 SRF393249:SRI393249 TBB393249:TBE393249 TKX393249:TLA393249 TUT393249:TUW393249 UEP393249:UES393249 UOL393249:UOO393249 UYH393249:UYK393249 VID393249:VIG393249 VRZ393249:VSC393249 WBV393249:WBY393249 WLR393249:WLU393249 WVN393249:WVQ393249 G458785:J458785 JB458785:JE458785 SX458785:TA458785 ACT458785:ACW458785 AMP458785:AMS458785 AWL458785:AWO458785 BGH458785:BGK458785 BQD458785:BQG458785 BZZ458785:CAC458785 CJV458785:CJY458785 CTR458785:CTU458785 DDN458785:DDQ458785 DNJ458785:DNM458785 DXF458785:DXI458785 EHB458785:EHE458785 EQX458785:ERA458785 FAT458785:FAW458785 FKP458785:FKS458785 FUL458785:FUO458785 GEH458785:GEK458785 GOD458785:GOG458785 GXZ458785:GYC458785 HHV458785:HHY458785 HRR458785:HRU458785 IBN458785:IBQ458785 ILJ458785:ILM458785 IVF458785:IVI458785 JFB458785:JFE458785 JOX458785:JPA458785 JYT458785:JYW458785 KIP458785:KIS458785 KSL458785:KSO458785 LCH458785:LCK458785 LMD458785:LMG458785 LVZ458785:LWC458785 MFV458785:MFY458785 MPR458785:MPU458785 MZN458785:MZQ458785 NJJ458785:NJM458785 NTF458785:NTI458785 ODB458785:ODE458785 OMX458785:ONA458785 OWT458785:OWW458785 PGP458785:PGS458785 PQL458785:PQO458785 QAH458785:QAK458785 QKD458785:QKG458785 QTZ458785:QUC458785 RDV458785:RDY458785 RNR458785:RNU458785 RXN458785:RXQ458785 SHJ458785:SHM458785 SRF458785:SRI458785 TBB458785:TBE458785 TKX458785:TLA458785 TUT458785:TUW458785 UEP458785:UES458785 UOL458785:UOO458785 UYH458785:UYK458785 VID458785:VIG458785 VRZ458785:VSC458785 WBV458785:WBY458785 WLR458785:WLU458785 WVN458785:WVQ458785 G524321:J524321 JB524321:JE524321 SX524321:TA524321 ACT524321:ACW524321 AMP524321:AMS524321 AWL524321:AWO524321 BGH524321:BGK524321 BQD524321:BQG524321 BZZ524321:CAC524321 CJV524321:CJY524321 CTR524321:CTU524321 DDN524321:DDQ524321 DNJ524321:DNM524321 DXF524321:DXI524321 EHB524321:EHE524321 EQX524321:ERA524321 FAT524321:FAW524321 FKP524321:FKS524321 FUL524321:FUO524321 GEH524321:GEK524321 GOD524321:GOG524321 GXZ524321:GYC524321 HHV524321:HHY524321 HRR524321:HRU524321 IBN524321:IBQ524321 ILJ524321:ILM524321 IVF524321:IVI524321 JFB524321:JFE524321 JOX524321:JPA524321 JYT524321:JYW524321 KIP524321:KIS524321 KSL524321:KSO524321 LCH524321:LCK524321 LMD524321:LMG524321 LVZ524321:LWC524321 MFV524321:MFY524321 MPR524321:MPU524321 MZN524321:MZQ524321 NJJ524321:NJM524321 NTF524321:NTI524321 ODB524321:ODE524321 OMX524321:ONA524321 OWT524321:OWW524321 PGP524321:PGS524321 PQL524321:PQO524321 QAH524321:QAK524321 QKD524321:QKG524321 QTZ524321:QUC524321 RDV524321:RDY524321 RNR524321:RNU524321 RXN524321:RXQ524321 SHJ524321:SHM524321 SRF524321:SRI524321 TBB524321:TBE524321 TKX524321:TLA524321 TUT524321:TUW524321 UEP524321:UES524321 UOL524321:UOO524321 UYH524321:UYK524321 VID524321:VIG524321 VRZ524321:VSC524321 WBV524321:WBY524321 WLR524321:WLU524321 WVN524321:WVQ524321 G589857:J589857 JB589857:JE589857 SX589857:TA589857 ACT589857:ACW589857 AMP589857:AMS589857 AWL589857:AWO589857 BGH589857:BGK589857 BQD589857:BQG589857 BZZ589857:CAC589857 CJV589857:CJY589857 CTR589857:CTU589857 DDN589857:DDQ589857 DNJ589857:DNM589857 DXF589857:DXI589857 EHB589857:EHE589857 EQX589857:ERA589857 FAT589857:FAW589857 FKP589857:FKS589857 FUL589857:FUO589857 GEH589857:GEK589857 GOD589857:GOG589857 GXZ589857:GYC589857 HHV589857:HHY589857 HRR589857:HRU589857 IBN589857:IBQ589857 ILJ589857:ILM589857 IVF589857:IVI589857 JFB589857:JFE589857 JOX589857:JPA589857 JYT589857:JYW589857 KIP589857:KIS589857 KSL589857:KSO589857 LCH589857:LCK589857 LMD589857:LMG589857 LVZ589857:LWC589857 MFV589857:MFY589857 MPR589857:MPU589857 MZN589857:MZQ589857 NJJ589857:NJM589857 NTF589857:NTI589857 ODB589857:ODE589857 OMX589857:ONA589857 OWT589857:OWW589857 PGP589857:PGS589857 PQL589857:PQO589857 QAH589857:QAK589857 QKD589857:QKG589857 QTZ589857:QUC589857 RDV589857:RDY589857 RNR589857:RNU589857 RXN589857:RXQ589857 SHJ589857:SHM589857 SRF589857:SRI589857 TBB589857:TBE589857 TKX589857:TLA589857 TUT589857:TUW589857 UEP589857:UES589857 UOL589857:UOO589857 UYH589857:UYK589857 VID589857:VIG589857 VRZ589857:VSC589857 WBV589857:WBY589857 WLR589857:WLU589857 WVN589857:WVQ589857 G655393:J655393 JB655393:JE655393 SX655393:TA655393 ACT655393:ACW655393 AMP655393:AMS655393 AWL655393:AWO655393 BGH655393:BGK655393 BQD655393:BQG655393 BZZ655393:CAC655393 CJV655393:CJY655393 CTR655393:CTU655393 DDN655393:DDQ655393 DNJ655393:DNM655393 DXF655393:DXI655393 EHB655393:EHE655393 EQX655393:ERA655393 FAT655393:FAW655393 FKP655393:FKS655393 FUL655393:FUO655393 GEH655393:GEK655393 GOD655393:GOG655393 GXZ655393:GYC655393 HHV655393:HHY655393 HRR655393:HRU655393 IBN655393:IBQ655393 ILJ655393:ILM655393 IVF655393:IVI655393 JFB655393:JFE655393 JOX655393:JPA655393 JYT655393:JYW655393 KIP655393:KIS655393 KSL655393:KSO655393 LCH655393:LCK655393 LMD655393:LMG655393 LVZ655393:LWC655393 MFV655393:MFY655393 MPR655393:MPU655393 MZN655393:MZQ655393 NJJ655393:NJM655393 NTF655393:NTI655393 ODB655393:ODE655393 OMX655393:ONA655393 OWT655393:OWW655393 PGP655393:PGS655393 PQL655393:PQO655393 QAH655393:QAK655393 QKD655393:QKG655393 QTZ655393:QUC655393 RDV655393:RDY655393 RNR655393:RNU655393 RXN655393:RXQ655393 SHJ655393:SHM655393 SRF655393:SRI655393 TBB655393:TBE655393 TKX655393:TLA655393 TUT655393:TUW655393 UEP655393:UES655393 UOL655393:UOO655393 UYH655393:UYK655393 VID655393:VIG655393 VRZ655393:VSC655393 WBV655393:WBY655393 WLR655393:WLU655393 WVN655393:WVQ655393 G720929:J720929 JB720929:JE720929 SX720929:TA720929 ACT720929:ACW720929 AMP720929:AMS720929 AWL720929:AWO720929 BGH720929:BGK720929 BQD720929:BQG720929 BZZ720929:CAC720929 CJV720929:CJY720929 CTR720929:CTU720929 DDN720929:DDQ720929 DNJ720929:DNM720929 DXF720929:DXI720929 EHB720929:EHE720929 EQX720929:ERA720929 FAT720929:FAW720929 FKP720929:FKS720929 FUL720929:FUO720929 GEH720929:GEK720929 GOD720929:GOG720929 GXZ720929:GYC720929 HHV720929:HHY720929 HRR720929:HRU720929 IBN720929:IBQ720929 ILJ720929:ILM720929 IVF720929:IVI720929 JFB720929:JFE720929 JOX720929:JPA720929 JYT720929:JYW720929 KIP720929:KIS720929 KSL720929:KSO720929 LCH720929:LCK720929 LMD720929:LMG720929 LVZ720929:LWC720929 MFV720929:MFY720929 MPR720929:MPU720929 MZN720929:MZQ720929 NJJ720929:NJM720929 NTF720929:NTI720929 ODB720929:ODE720929 OMX720929:ONA720929 OWT720929:OWW720929 PGP720929:PGS720929 PQL720929:PQO720929 QAH720929:QAK720929 QKD720929:QKG720929 QTZ720929:QUC720929 RDV720929:RDY720929 RNR720929:RNU720929 RXN720929:RXQ720929 SHJ720929:SHM720929 SRF720929:SRI720929 TBB720929:TBE720929 TKX720929:TLA720929 TUT720929:TUW720929 UEP720929:UES720929 UOL720929:UOO720929 UYH720929:UYK720929 VID720929:VIG720929 VRZ720929:VSC720929 WBV720929:WBY720929 WLR720929:WLU720929 WVN720929:WVQ720929 G786465:J786465 JB786465:JE786465 SX786465:TA786465 ACT786465:ACW786465 AMP786465:AMS786465 AWL786465:AWO786465 BGH786465:BGK786465 BQD786465:BQG786465 BZZ786465:CAC786465 CJV786465:CJY786465 CTR786465:CTU786465 DDN786465:DDQ786465 DNJ786465:DNM786465 DXF786465:DXI786465 EHB786465:EHE786465 EQX786465:ERA786465 FAT786465:FAW786465 FKP786465:FKS786465 FUL786465:FUO786465 GEH786465:GEK786465 GOD786465:GOG786465 GXZ786465:GYC786465 HHV786465:HHY786465 HRR786465:HRU786465 IBN786465:IBQ786465 ILJ786465:ILM786465 IVF786465:IVI786465 JFB786465:JFE786465 JOX786465:JPA786465 JYT786465:JYW786465 KIP786465:KIS786465 KSL786465:KSO786465 LCH786465:LCK786465 LMD786465:LMG786465 LVZ786465:LWC786465 MFV786465:MFY786465 MPR786465:MPU786465 MZN786465:MZQ786465 NJJ786465:NJM786465 NTF786465:NTI786465 ODB786465:ODE786465 OMX786465:ONA786465 OWT786465:OWW786465 PGP786465:PGS786465 PQL786465:PQO786465 QAH786465:QAK786465 QKD786465:QKG786465 QTZ786465:QUC786465 RDV786465:RDY786465 RNR786465:RNU786465 RXN786465:RXQ786465 SHJ786465:SHM786465 SRF786465:SRI786465 TBB786465:TBE786465 TKX786465:TLA786465 TUT786465:TUW786465 UEP786465:UES786465 UOL786465:UOO786465 UYH786465:UYK786465 VID786465:VIG786465 VRZ786465:VSC786465 WBV786465:WBY786465 WLR786465:WLU786465 WVN786465:WVQ786465 G852001:J852001 JB852001:JE852001 SX852001:TA852001 ACT852001:ACW852001 AMP852001:AMS852001 AWL852001:AWO852001 BGH852001:BGK852001 BQD852001:BQG852001 BZZ852001:CAC852001 CJV852001:CJY852001 CTR852001:CTU852001 DDN852001:DDQ852001 DNJ852001:DNM852001 DXF852001:DXI852001 EHB852001:EHE852001 EQX852001:ERA852001 FAT852001:FAW852001 FKP852001:FKS852001 FUL852001:FUO852001 GEH852001:GEK852001 GOD852001:GOG852001 GXZ852001:GYC852001 HHV852001:HHY852001 HRR852001:HRU852001 IBN852001:IBQ852001 ILJ852001:ILM852001 IVF852001:IVI852001 JFB852001:JFE852001 JOX852001:JPA852001 JYT852001:JYW852001 KIP852001:KIS852001 KSL852001:KSO852001 LCH852001:LCK852001 LMD852001:LMG852001 LVZ852001:LWC852001 MFV852001:MFY852001 MPR852001:MPU852001 MZN852001:MZQ852001 NJJ852001:NJM852001 NTF852001:NTI852001 ODB852001:ODE852001 OMX852001:ONA852001 OWT852001:OWW852001 PGP852001:PGS852001 PQL852001:PQO852001 QAH852001:QAK852001 QKD852001:QKG852001 QTZ852001:QUC852001 RDV852001:RDY852001 RNR852001:RNU852001 RXN852001:RXQ852001 SHJ852001:SHM852001 SRF852001:SRI852001 TBB852001:TBE852001 TKX852001:TLA852001 TUT852001:TUW852001 UEP852001:UES852001 UOL852001:UOO852001 UYH852001:UYK852001 VID852001:VIG852001 VRZ852001:VSC852001 WBV852001:WBY852001 WLR852001:WLU852001 WVN852001:WVQ852001 G917537:J917537 JB917537:JE917537 SX917537:TA917537 ACT917537:ACW917537 AMP917537:AMS917537 AWL917537:AWO917537 BGH917537:BGK917537 BQD917537:BQG917537 BZZ917537:CAC917537 CJV917537:CJY917537 CTR917537:CTU917537 DDN917537:DDQ917537 DNJ917537:DNM917537 DXF917537:DXI917537 EHB917537:EHE917537 EQX917537:ERA917537 FAT917537:FAW917537 FKP917537:FKS917537 FUL917537:FUO917537 GEH917537:GEK917537 GOD917537:GOG917537 GXZ917537:GYC917537 HHV917537:HHY917537 HRR917537:HRU917537 IBN917537:IBQ917537 ILJ917537:ILM917537 IVF917537:IVI917537 JFB917537:JFE917537 JOX917537:JPA917537 JYT917537:JYW917537 KIP917537:KIS917537 KSL917537:KSO917537 LCH917537:LCK917537 LMD917537:LMG917537 LVZ917537:LWC917537 MFV917537:MFY917537 MPR917537:MPU917537 MZN917537:MZQ917537 NJJ917537:NJM917537 NTF917537:NTI917537 ODB917537:ODE917537 OMX917537:ONA917537 OWT917537:OWW917537 PGP917537:PGS917537 PQL917537:PQO917537 QAH917537:QAK917537 QKD917537:QKG917537 QTZ917537:QUC917537 RDV917537:RDY917537 RNR917537:RNU917537 RXN917537:RXQ917537 SHJ917537:SHM917537 SRF917537:SRI917537 TBB917537:TBE917537 TKX917537:TLA917537 TUT917537:TUW917537 UEP917537:UES917537 UOL917537:UOO917537 UYH917537:UYK917537 VID917537:VIG917537 VRZ917537:VSC917537 WBV917537:WBY917537 WLR917537:WLU917537 WVN917537:WVQ917537 G983073:J983073 JB983073:JE983073 SX983073:TA983073 ACT983073:ACW983073 AMP983073:AMS983073 AWL983073:AWO983073 BGH983073:BGK983073 BQD983073:BQG983073 BZZ983073:CAC983073 CJV983073:CJY983073 CTR983073:CTU983073 DDN983073:DDQ983073 DNJ983073:DNM983073 DXF983073:DXI983073 EHB983073:EHE983073 EQX983073:ERA983073 FAT983073:FAW983073 FKP983073:FKS983073 FUL983073:FUO983073 GEH983073:GEK983073 GOD983073:GOG983073 GXZ983073:GYC983073 HHV983073:HHY983073 HRR983073:HRU983073 IBN983073:IBQ983073 ILJ983073:ILM983073 IVF983073:IVI983073 JFB983073:JFE983073 JOX983073:JPA983073 JYT983073:JYW983073 KIP983073:KIS983073 KSL983073:KSO983073 LCH983073:LCK983073 LMD983073:LMG983073 LVZ983073:LWC983073 MFV983073:MFY983073 MPR983073:MPU983073 MZN983073:MZQ983073 NJJ983073:NJM983073 NTF983073:NTI983073 ODB983073:ODE983073 OMX983073:ONA983073 OWT983073:OWW983073 PGP983073:PGS983073 PQL983073:PQO983073 QAH983073:QAK983073 QKD983073:QKG983073 QTZ983073:QUC983073 RDV983073:RDY983073 RNR983073:RNU983073 RXN983073:RXQ983073 SHJ983073:SHM983073 SRF983073:SRI983073 TBB983073:TBE983073 TKX983073:TLA983073 TUT983073:TUW983073 UEP983073:UES983073 UOL983073:UOO983073 UYH983073:UYK983073 VID983073:VIG983073 VRZ983073:VSC983073 WBV983073:WBY983073 E33 G33:J33" xr:uid="{00000000-0002-0000-0000-000002000000}">
      <formula1>-10000000000000000</formula1>
      <formula2>10000000000000000</formula2>
    </dataValidation>
    <dataValidation type="whole" operator="lessThanOrEqual" allowBlank="1" showInputMessage="1" showErrorMessage="1" error="въведете цяло отрицателно число" promptTitle="Внимание" prompt="Въвежда се сумата по под.§ 40-71 с отрицателен знак" sqref="WLR983094:WLU983094 IZ54 SV54 ACR54 AMN54 AWJ54 BGF54 BQB54 BZX54 CJT54 CTP54 DDL54 DNH54 DXD54 EGZ54 EQV54 FAR54 FKN54 FUJ54 GEF54 GOB54 GXX54 HHT54 HRP54 IBL54 ILH54 IVD54 JEZ54 JOV54 JYR54 KIN54 KSJ54 LCF54 LMB54 LVX54 MFT54 MPP54 MZL54 NJH54 NTD54 OCZ54 OMV54 OWR54 PGN54 PQJ54 QAF54 QKB54 QTX54 RDT54 RNP54 RXL54 SHH54 SRD54 TAZ54 TKV54 TUR54 UEN54 UOJ54 UYF54 VIB54 VRX54 WBT54 WLP54 WVL54 E65590 IZ65590 SV65590 ACR65590 AMN65590 AWJ65590 BGF65590 BQB65590 BZX65590 CJT65590 CTP65590 DDL65590 DNH65590 DXD65590 EGZ65590 EQV65590 FAR65590 FKN65590 FUJ65590 GEF65590 GOB65590 GXX65590 HHT65590 HRP65590 IBL65590 ILH65590 IVD65590 JEZ65590 JOV65590 JYR65590 KIN65590 KSJ65590 LCF65590 LMB65590 LVX65590 MFT65590 MPP65590 MZL65590 NJH65590 NTD65590 OCZ65590 OMV65590 OWR65590 PGN65590 PQJ65590 QAF65590 QKB65590 QTX65590 RDT65590 RNP65590 RXL65590 SHH65590 SRD65590 TAZ65590 TKV65590 TUR65590 UEN65590 UOJ65590 UYF65590 VIB65590 VRX65590 WBT65590 WLP65590 WVL65590 E131126 IZ131126 SV131126 ACR131126 AMN131126 AWJ131126 BGF131126 BQB131126 BZX131126 CJT131126 CTP131126 DDL131126 DNH131126 DXD131126 EGZ131126 EQV131126 FAR131126 FKN131126 FUJ131126 GEF131126 GOB131126 GXX131126 HHT131126 HRP131126 IBL131126 ILH131126 IVD131126 JEZ131126 JOV131126 JYR131126 KIN131126 KSJ131126 LCF131126 LMB131126 LVX131126 MFT131126 MPP131126 MZL131126 NJH131126 NTD131126 OCZ131126 OMV131126 OWR131126 PGN131126 PQJ131126 QAF131126 QKB131126 QTX131126 RDT131126 RNP131126 RXL131126 SHH131126 SRD131126 TAZ131126 TKV131126 TUR131126 UEN131126 UOJ131126 UYF131126 VIB131126 VRX131126 WBT131126 WLP131126 WVL131126 E196662 IZ196662 SV196662 ACR196662 AMN196662 AWJ196662 BGF196662 BQB196662 BZX196662 CJT196662 CTP196662 DDL196662 DNH196662 DXD196662 EGZ196662 EQV196662 FAR196662 FKN196662 FUJ196662 GEF196662 GOB196662 GXX196662 HHT196662 HRP196662 IBL196662 ILH196662 IVD196662 JEZ196662 JOV196662 JYR196662 KIN196662 KSJ196662 LCF196662 LMB196662 LVX196662 MFT196662 MPP196662 MZL196662 NJH196662 NTD196662 OCZ196662 OMV196662 OWR196662 PGN196662 PQJ196662 QAF196662 QKB196662 QTX196662 RDT196662 RNP196662 RXL196662 SHH196662 SRD196662 TAZ196662 TKV196662 TUR196662 UEN196662 UOJ196662 UYF196662 VIB196662 VRX196662 WBT196662 WLP196662 WVL196662 E262198 IZ262198 SV262198 ACR262198 AMN262198 AWJ262198 BGF262198 BQB262198 BZX262198 CJT262198 CTP262198 DDL262198 DNH262198 DXD262198 EGZ262198 EQV262198 FAR262198 FKN262198 FUJ262198 GEF262198 GOB262198 GXX262198 HHT262198 HRP262198 IBL262198 ILH262198 IVD262198 JEZ262198 JOV262198 JYR262198 KIN262198 KSJ262198 LCF262198 LMB262198 LVX262198 MFT262198 MPP262198 MZL262198 NJH262198 NTD262198 OCZ262198 OMV262198 OWR262198 PGN262198 PQJ262198 QAF262198 QKB262198 QTX262198 RDT262198 RNP262198 RXL262198 SHH262198 SRD262198 TAZ262198 TKV262198 TUR262198 UEN262198 UOJ262198 UYF262198 VIB262198 VRX262198 WBT262198 WLP262198 WVL262198 E327734 IZ327734 SV327734 ACR327734 AMN327734 AWJ327734 BGF327734 BQB327734 BZX327734 CJT327734 CTP327734 DDL327734 DNH327734 DXD327734 EGZ327734 EQV327734 FAR327734 FKN327734 FUJ327734 GEF327734 GOB327734 GXX327734 HHT327734 HRP327734 IBL327734 ILH327734 IVD327734 JEZ327734 JOV327734 JYR327734 KIN327734 KSJ327734 LCF327734 LMB327734 LVX327734 MFT327734 MPP327734 MZL327734 NJH327734 NTD327734 OCZ327734 OMV327734 OWR327734 PGN327734 PQJ327734 QAF327734 QKB327734 QTX327734 RDT327734 RNP327734 RXL327734 SHH327734 SRD327734 TAZ327734 TKV327734 TUR327734 UEN327734 UOJ327734 UYF327734 VIB327734 VRX327734 WBT327734 WLP327734 WVL327734 E393270 IZ393270 SV393270 ACR393270 AMN393270 AWJ393270 BGF393270 BQB393270 BZX393270 CJT393270 CTP393270 DDL393270 DNH393270 DXD393270 EGZ393270 EQV393270 FAR393270 FKN393270 FUJ393270 GEF393270 GOB393270 GXX393270 HHT393270 HRP393270 IBL393270 ILH393270 IVD393270 JEZ393270 JOV393270 JYR393270 KIN393270 KSJ393270 LCF393270 LMB393270 LVX393270 MFT393270 MPP393270 MZL393270 NJH393270 NTD393270 OCZ393270 OMV393270 OWR393270 PGN393270 PQJ393270 QAF393270 QKB393270 QTX393270 RDT393270 RNP393270 RXL393270 SHH393270 SRD393270 TAZ393270 TKV393270 TUR393270 UEN393270 UOJ393270 UYF393270 VIB393270 VRX393270 WBT393270 WLP393270 WVL393270 E458806 IZ458806 SV458806 ACR458806 AMN458806 AWJ458806 BGF458806 BQB458806 BZX458806 CJT458806 CTP458806 DDL458806 DNH458806 DXD458806 EGZ458806 EQV458806 FAR458806 FKN458806 FUJ458806 GEF458806 GOB458806 GXX458806 HHT458806 HRP458806 IBL458806 ILH458806 IVD458806 JEZ458806 JOV458806 JYR458806 KIN458806 KSJ458806 LCF458806 LMB458806 LVX458806 MFT458806 MPP458806 MZL458806 NJH458806 NTD458806 OCZ458806 OMV458806 OWR458806 PGN458806 PQJ458806 QAF458806 QKB458806 QTX458806 RDT458806 RNP458806 RXL458806 SHH458806 SRD458806 TAZ458806 TKV458806 TUR458806 UEN458806 UOJ458806 UYF458806 VIB458806 VRX458806 WBT458806 WLP458806 WVL458806 E524342 IZ524342 SV524342 ACR524342 AMN524342 AWJ524342 BGF524342 BQB524342 BZX524342 CJT524342 CTP524342 DDL524342 DNH524342 DXD524342 EGZ524342 EQV524342 FAR524342 FKN524342 FUJ524342 GEF524342 GOB524342 GXX524342 HHT524342 HRP524342 IBL524342 ILH524342 IVD524342 JEZ524342 JOV524342 JYR524342 KIN524342 KSJ524342 LCF524342 LMB524342 LVX524342 MFT524342 MPP524342 MZL524342 NJH524342 NTD524342 OCZ524342 OMV524342 OWR524342 PGN524342 PQJ524342 QAF524342 QKB524342 QTX524342 RDT524342 RNP524342 RXL524342 SHH524342 SRD524342 TAZ524342 TKV524342 TUR524342 UEN524342 UOJ524342 UYF524342 VIB524342 VRX524342 WBT524342 WLP524342 WVL524342 E589878 IZ589878 SV589878 ACR589878 AMN589878 AWJ589878 BGF589878 BQB589878 BZX589878 CJT589878 CTP589878 DDL589878 DNH589878 DXD589878 EGZ589878 EQV589878 FAR589878 FKN589878 FUJ589878 GEF589878 GOB589878 GXX589878 HHT589878 HRP589878 IBL589878 ILH589878 IVD589878 JEZ589878 JOV589878 JYR589878 KIN589878 KSJ589878 LCF589878 LMB589878 LVX589878 MFT589878 MPP589878 MZL589878 NJH589878 NTD589878 OCZ589878 OMV589878 OWR589878 PGN589878 PQJ589878 QAF589878 QKB589878 QTX589878 RDT589878 RNP589878 RXL589878 SHH589878 SRD589878 TAZ589878 TKV589878 TUR589878 UEN589878 UOJ589878 UYF589878 VIB589878 VRX589878 WBT589878 WLP589878 WVL589878 E655414 IZ655414 SV655414 ACR655414 AMN655414 AWJ655414 BGF655414 BQB655414 BZX655414 CJT655414 CTP655414 DDL655414 DNH655414 DXD655414 EGZ655414 EQV655414 FAR655414 FKN655414 FUJ655414 GEF655414 GOB655414 GXX655414 HHT655414 HRP655414 IBL655414 ILH655414 IVD655414 JEZ655414 JOV655414 JYR655414 KIN655414 KSJ655414 LCF655414 LMB655414 LVX655414 MFT655414 MPP655414 MZL655414 NJH655414 NTD655414 OCZ655414 OMV655414 OWR655414 PGN655414 PQJ655414 QAF655414 QKB655414 QTX655414 RDT655414 RNP655414 RXL655414 SHH655414 SRD655414 TAZ655414 TKV655414 TUR655414 UEN655414 UOJ655414 UYF655414 VIB655414 VRX655414 WBT655414 WLP655414 WVL655414 E720950 IZ720950 SV720950 ACR720950 AMN720950 AWJ720950 BGF720950 BQB720950 BZX720950 CJT720950 CTP720950 DDL720950 DNH720950 DXD720950 EGZ720950 EQV720950 FAR720950 FKN720950 FUJ720950 GEF720950 GOB720950 GXX720950 HHT720950 HRP720950 IBL720950 ILH720950 IVD720950 JEZ720950 JOV720950 JYR720950 KIN720950 KSJ720950 LCF720950 LMB720950 LVX720950 MFT720950 MPP720950 MZL720950 NJH720950 NTD720950 OCZ720950 OMV720950 OWR720950 PGN720950 PQJ720950 QAF720950 QKB720950 QTX720950 RDT720950 RNP720950 RXL720950 SHH720950 SRD720950 TAZ720950 TKV720950 TUR720950 UEN720950 UOJ720950 UYF720950 VIB720950 VRX720950 WBT720950 WLP720950 WVL720950 E786486 IZ786486 SV786486 ACR786486 AMN786486 AWJ786486 BGF786486 BQB786486 BZX786486 CJT786486 CTP786486 DDL786486 DNH786486 DXD786486 EGZ786486 EQV786486 FAR786486 FKN786486 FUJ786486 GEF786486 GOB786486 GXX786486 HHT786486 HRP786486 IBL786486 ILH786486 IVD786486 JEZ786486 JOV786486 JYR786486 KIN786486 KSJ786486 LCF786486 LMB786486 LVX786486 MFT786486 MPP786486 MZL786486 NJH786486 NTD786486 OCZ786486 OMV786486 OWR786486 PGN786486 PQJ786486 QAF786486 QKB786486 QTX786486 RDT786486 RNP786486 RXL786486 SHH786486 SRD786486 TAZ786486 TKV786486 TUR786486 UEN786486 UOJ786486 UYF786486 VIB786486 VRX786486 WBT786486 WLP786486 WVL786486 E852022 IZ852022 SV852022 ACR852022 AMN852022 AWJ852022 BGF852022 BQB852022 BZX852022 CJT852022 CTP852022 DDL852022 DNH852022 DXD852022 EGZ852022 EQV852022 FAR852022 FKN852022 FUJ852022 GEF852022 GOB852022 GXX852022 HHT852022 HRP852022 IBL852022 ILH852022 IVD852022 JEZ852022 JOV852022 JYR852022 KIN852022 KSJ852022 LCF852022 LMB852022 LVX852022 MFT852022 MPP852022 MZL852022 NJH852022 NTD852022 OCZ852022 OMV852022 OWR852022 PGN852022 PQJ852022 QAF852022 QKB852022 QTX852022 RDT852022 RNP852022 RXL852022 SHH852022 SRD852022 TAZ852022 TKV852022 TUR852022 UEN852022 UOJ852022 UYF852022 VIB852022 VRX852022 WBT852022 WLP852022 WVL852022 E917558 IZ917558 SV917558 ACR917558 AMN917558 AWJ917558 BGF917558 BQB917558 BZX917558 CJT917558 CTP917558 DDL917558 DNH917558 DXD917558 EGZ917558 EQV917558 FAR917558 FKN917558 FUJ917558 GEF917558 GOB917558 GXX917558 HHT917558 HRP917558 IBL917558 ILH917558 IVD917558 JEZ917558 JOV917558 JYR917558 KIN917558 KSJ917558 LCF917558 LMB917558 LVX917558 MFT917558 MPP917558 MZL917558 NJH917558 NTD917558 OCZ917558 OMV917558 OWR917558 PGN917558 PQJ917558 QAF917558 QKB917558 QTX917558 RDT917558 RNP917558 RXL917558 SHH917558 SRD917558 TAZ917558 TKV917558 TUR917558 UEN917558 UOJ917558 UYF917558 VIB917558 VRX917558 WBT917558 WLP917558 WVL917558 E983094 IZ983094 SV983094 ACR983094 AMN983094 AWJ983094 BGF983094 BQB983094 BZX983094 CJT983094 CTP983094 DDL983094 DNH983094 DXD983094 EGZ983094 EQV983094 FAR983094 FKN983094 FUJ983094 GEF983094 GOB983094 GXX983094 HHT983094 HRP983094 IBL983094 ILH983094 IVD983094 JEZ983094 JOV983094 JYR983094 KIN983094 KSJ983094 LCF983094 LMB983094 LVX983094 MFT983094 MPP983094 MZL983094 NJH983094 NTD983094 OCZ983094 OMV983094 OWR983094 PGN983094 PQJ983094 QAF983094 QKB983094 QTX983094 RDT983094 RNP983094 RXL983094 SHH983094 SRD983094 TAZ983094 TKV983094 TUR983094 UEN983094 UOJ983094 UYF983094 VIB983094 VRX983094 WBT983094 WLP983094 WVL983094 WVN983094:WVQ983094 JB54:JE54 SX54:TA54 ACT54:ACW54 AMP54:AMS54 AWL54:AWO54 BGH54:BGK54 BQD54:BQG54 BZZ54:CAC54 CJV54:CJY54 CTR54:CTU54 DDN54:DDQ54 DNJ54:DNM54 DXF54:DXI54 EHB54:EHE54 EQX54:ERA54 FAT54:FAW54 FKP54:FKS54 FUL54:FUO54 GEH54:GEK54 GOD54:GOG54 GXZ54:GYC54 HHV54:HHY54 HRR54:HRU54 IBN54:IBQ54 ILJ54:ILM54 IVF54:IVI54 JFB54:JFE54 JOX54:JPA54 JYT54:JYW54 KIP54:KIS54 KSL54:KSO54 LCH54:LCK54 LMD54:LMG54 LVZ54:LWC54 MFV54:MFY54 MPR54:MPU54 MZN54:MZQ54 NJJ54:NJM54 NTF54:NTI54 ODB54:ODE54 OMX54:ONA54 OWT54:OWW54 PGP54:PGS54 PQL54:PQO54 QAH54:QAK54 QKD54:QKG54 QTZ54:QUC54 RDV54:RDY54 RNR54:RNU54 RXN54:RXQ54 SHJ54:SHM54 SRF54:SRI54 TBB54:TBE54 TKX54:TLA54 TUT54:TUW54 UEP54:UES54 UOL54:UOO54 UYH54:UYK54 VID54:VIG54 VRZ54:VSC54 WBV54:WBY54 WLR54:WLU54 WVN54:WVQ54 G65590:J65590 JB65590:JE65590 SX65590:TA65590 ACT65590:ACW65590 AMP65590:AMS65590 AWL65590:AWO65590 BGH65590:BGK65590 BQD65590:BQG65590 BZZ65590:CAC65590 CJV65590:CJY65590 CTR65590:CTU65590 DDN65590:DDQ65590 DNJ65590:DNM65590 DXF65590:DXI65590 EHB65590:EHE65590 EQX65590:ERA65590 FAT65590:FAW65590 FKP65590:FKS65590 FUL65590:FUO65590 GEH65590:GEK65590 GOD65590:GOG65590 GXZ65590:GYC65590 HHV65590:HHY65590 HRR65590:HRU65590 IBN65590:IBQ65590 ILJ65590:ILM65590 IVF65590:IVI65590 JFB65590:JFE65590 JOX65590:JPA65590 JYT65590:JYW65590 KIP65590:KIS65590 KSL65590:KSO65590 LCH65590:LCK65590 LMD65590:LMG65590 LVZ65590:LWC65590 MFV65590:MFY65590 MPR65590:MPU65590 MZN65590:MZQ65590 NJJ65590:NJM65590 NTF65590:NTI65590 ODB65590:ODE65590 OMX65590:ONA65590 OWT65590:OWW65590 PGP65590:PGS65590 PQL65590:PQO65590 QAH65590:QAK65590 QKD65590:QKG65590 QTZ65590:QUC65590 RDV65590:RDY65590 RNR65590:RNU65590 RXN65590:RXQ65590 SHJ65590:SHM65590 SRF65590:SRI65590 TBB65590:TBE65590 TKX65590:TLA65590 TUT65590:TUW65590 UEP65590:UES65590 UOL65590:UOO65590 UYH65590:UYK65590 VID65590:VIG65590 VRZ65590:VSC65590 WBV65590:WBY65590 WLR65590:WLU65590 WVN65590:WVQ65590 G131126:J131126 JB131126:JE131126 SX131126:TA131126 ACT131126:ACW131126 AMP131126:AMS131126 AWL131126:AWO131126 BGH131126:BGK131126 BQD131126:BQG131126 BZZ131126:CAC131126 CJV131126:CJY131126 CTR131126:CTU131126 DDN131126:DDQ131126 DNJ131126:DNM131126 DXF131126:DXI131126 EHB131126:EHE131126 EQX131126:ERA131126 FAT131126:FAW131126 FKP131126:FKS131126 FUL131126:FUO131126 GEH131126:GEK131126 GOD131126:GOG131126 GXZ131126:GYC131126 HHV131126:HHY131126 HRR131126:HRU131126 IBN131126:IBQ131126 ILJ131126:ILM131126 IVF131126:IVI131126 JFB131126:JFE131126 JOX131126:JPA131126 JYT131126:JYW131126 KIP131126:KIS131126 KSL131126:KSO131126 LCH131126:LCK131126 LMD131126:LMG131126 LVZ131126:LWC131126 MFV131126:MFY131126 MPR131126:MPU131126 MZN131126:MZQ131126 NJJ131126:NJM131126 NTF131126:NTI131126 ODB131126:ODE131126 OMX131126:ONA131126 OWT131126:OWW131126 PGP131126:PGS131126 PQL131126:PQO131126 QAH131126:QAK131126 QKD131126:QKG131126 QTZ131126:QUC131126 RDV131126:RDY131126 RNR131126:RNU131126 RXN131126:RXQ131126 SHJ131126:SHM131126 SRF131126:SRI131126 TBB131126:TBE131126 TKX131126:TLA131126 TUT131126:TUW131126 UEP131126:UES131126 UOL131126:UOO131126 UYH131126:UYK131126 VID131126:VIG131126 VRZ131126:VSC131126 WBV131126:WBY131126 WLR131126:WLU131126 WVN131126:WVQ131126 G196662:J196662 JB196662:JE196662 SX196662:TA196662 ACT196662:ACW196662 AMP196662:AMS196662 AWL196662:AWO196662 BGH196662:BGK196662 BQD196662:BQG196662 BZZ196662:CAC196662 CJV196662:CJY196662 CTR196662:CTU196662 DDN196662:DDQ196662 DNJ196662:DNM196662 DXF196662:DXI196662 EHB196662:EHE196662 EQX196662:ERA196662 FAT196662:FAW196662 FKP196662:FKS196662 FUL196662:FUO196662 GEH196662:GEK196662 GOD196662:GOG196662 GXZ196662:GYC196662 HHV196662:HHY196662 HRR196662:HRU196662 IBN196662:IBQ196662 ILJ196662:ILM196662 IVF196662:IVI196662 JFB196662:JFE196662 JOX196662:JPA196662 JYT196662:JYW196662 KIP196662:KIS196662 KSL196662:KSO196662 LCH196662:LCK196662 LMD196662:LMG196662 LVZ196662:LWC196662 MFV196662:MFY196662 MPR196662:MPU196662 MZN196662:MZQ196662 NJJ196662:NJM196662 NTF196662:NTI196662 ODB196662:ODE196662 OMX196662:ONA196662 OWT196662:OWW196662 PGP196662:PGS196662 PQL196662:PQO196662 QAH196662:QAK196662 QKD196662:QKG196662 QTZ196662:QUC196662 RDV196662:RDY196662 RNR196662:RNU196662 RXN196662:RXQ196662 SHJ196662:SHM196662 SRF196662:SRI196662 TBB196662:TBE196662 TKX196662:TLA196662 TUT196662:TUW196662 UEP196662:UES196662 UOL196662:UOO196662 UYH196662:UYK196662 VID196662:VIG196662 VRZ196662:VSC196662 WBV196662:WBY196662 WLR196662:WLU196662 WVN196662:WVQ196662 G262198:J262198 JB262198:JE262198 SX262198:TA262198 ACT262198:ACW262198 AMP262198:AMS262198 AWL262198:AWO262198 BGH262198:BGK262198 BQD262198:BQG262198 BZZ262198:CAC262198 CJV262198:CJY262198 CTR262198:CTU262198 DDN262198:DDQ262198 DNJ262198:DNM262198 DXF262198:DXI262198 EHB262198:EHE262198 EQX262198:ERA262198 FAT262198:FAW262198 FKP262198:FKS262198 FUL262198:FUO262198 GEH262198:GEK262198 GOD262198:GOG262198 GXZ262198:GYC262198 HHV262198:HHY262198 HRR262198:HRU262198 IBN262198:IBQ262198 ILJ262198:ILM262198 IVF262198:IVI262198 JFB262198:JFE262198 JOX262198:JPA262198 JYT262198:JYW262198 KIP262198:KIS262198 KSL262198:KSO262198 LCH262198:LCK262198 LMD262198:LMG262198 LVZ262198:LWC262198 MFV262198:MFY262198 MPR262198:MPU262198 MZN262198:MZQ262198 NJJ262198:NJM262198 NTF262198:NTI262198 ODB262198:ODE262198 OMX262198:ONA262198 OWT262198:OWW262198 PGP262198:PGS262198 PQL262198:PQO262198 QAH262198:QAK262198 QKD262198:QKG262198 QTZ262198:QUC262198 RDV262198:RDY262198 RNR262198:RNU262198 RXN262198:RXQ262198 SHJ262198:SHM262198 SRF262198:SRI262198 TBB262198:TBE262198 TKX262198:TLA262198 TUT262198:TUW262198 UEP262198:UES262198 UOL262198:UOO262198 UYH262198:UYK262198 VID262198:VIG262198 VRZ262198:VSC262198 WBV262198:WBY262198 WLR262198:WLU262198 WVN262198:WVQ262198 G327734:J327734 JB327734:JE327734 SX327734:TA327734 ACT327734:ACW327734 AMP327734:AMS327734 AWL327734:AWO327734 BGH327734:BGK327734 BQD327734:BQG327734 BZZ327734:CAC327734 CJV327734:CJY327734 CTR327734:CTU327734 DDN327734:DDQ327734 DNJ327734:DNM327734 DXF327734:DXI327734 EHB327734:EHE327734 EQX327734:ERA327734 FAT327734:FAW327734 FKP327734:FKS327734 FUL327734:FUO327734 GEH327734:GEK327734 GOD327734:GOG327734 GXZ327734:GYC327734 HHV327734:HHY327734 HRR327734:HRU327734 IBN327734:IBQ327734 ILJ327734:ILM327734 IVF327734:IVI327734 JFB327734:JFE327734 JOX327734:JPA327734 JYT327734:JYW327734 KIP327734:KIS327734 KSL327734:KSO327734 LCH327734:LCK327734 LMD327734:LMG327734 LVZ327734:LWC327734 MFV327734:MFY327734 MPR327734:MPU327734 MZN327734:MZQ327734 NJJ327734:NJM327734 NTF327734:NTI327734 ODB327734:ODE327734 OMX327734:ONA327734 OWT327734:OWW327734 PGP327734:PGS327734 PQL327734:PQO327734 QAH327734:QAK327734 QKD327734:QKG327734 QTZ327734:QUC327734 RDV327734:RDY327734 RNR327734:RNU327734 RXN327734:RXQ327734 SHJ327734:SHM327734 SRF327734:SRI327734 TBB327734:TBE327734 TKX327734:TLA327734 TUT327734:TUW327734 UEP327734:UES327734 UOL327734:UOO327734 UYH327734:UYK327734 VID327734:VIG327734 VRZ327734:VSC327734 WBV327734:WBY327734 WLR327734:WLU327734 WVN327734:WVQ327734 G393270:J393270 JB393270:JE393270 SX393270:TA393270 ACT393270:ACW393270 AMP393270:AMS393270 AWL393270:AWO393270 BGH393270:BGK393270 BQD393270:BQG393270 BZZ393270:CAC393270 CJV393270:CJY393270 CTR393270:CTU393270 DDN393270:DDQ393270 DNJ393270:DNM393270 DXF393270:DXI393270 EHB393270:EHE393270 EQX393270:ERA393270 FAT393270:FAW393270 FKP393270:FKS393270 FUL393270:FUO393270 GEH393270:GEK393270 GOD393270:GOG393270 GXZ393270:GYC393270 HHV393270:HHY393270 HRR393270:HRU393270 IBN393270:IBQ393270 ILJ393270:ILM393270 IVF393270:IVI393270 JFB393270:JFE393270 JOX393270:JPA393270 JYT393270:JYW393270 KIP393270:KIS393270 KSL393270:KSO393270 LCH393270:LCK393270 LMD393270:LMG393270 LVZ393270:LWC393270 MFV393270:MFY393270 MPR393270:MPU393270 MZN393270:MZQ393270 NJJ393270:NJM393270 NTF393270:NTI393270 ODB393270:ODE393270 OMX393270:ONA393270 OWT393270:OWW393270 PGP393270:PGS393270 PQL393270:PQO393270 QAH393270:QAK393270 QKD393270:QKG393270 QTZ393270:QUC393270 RDV393270:RDY393270 RNR393270:RNU393270 RXN393270:RXQ393270 SHJ393270:SHM393270 SRF393270:SRI393270 TBB393270:TBE393270 TKX393270:TLA393270 TUT393270:TUW393270 UEP393270:UES393270 UOL393270:UOO393270 UYH393270:UYK393270 VID393270:VIG393270 VRZ393270:VSC393270 WBV393270:WBY393270 WLR393270:WLU393270 WVN393270:WVQ393270 G458806:J458806 JB458806:JE458806 SX458806:TA458806 ACT458806:ACW458806 AMP458806:AMS458806 AWL458806:AWO458806 BGH458806:BGK458806 BQD458806:BQG458806 BZZ458806:CAC458806 CJV458806:CJY458806 CTR458806:CTU458806 DDN458806:DDQ458806 DNJ458806:DNM458806 DXF458806:DXI458806 EHB458806:EHE458806 EQX458806:ERA458806 FAT458806:FAW458806 FKP458806:FKS458806 FUL458806:FUO458806 GEH458806:GEK458806 GOD458806:GOG458806 GXZ458806:GYC458806 HHV458806:HHY458806 HRR458806:HRU458806 IBN458806:IBQ458806 ILJ458806:ILM458806 IVF458806:IVI458806 JFB458806:JFE458806 JOX458806:JPA458806 JYT458806:JYW458806 KIP458806:KIS458806 KSL458806:KSO458806 LCH458806:LCK458806 LMD458806:LMG458806 LVZ458806:LWC458806 MFV458806:MFY458806 MPR458806:MPU458806 MZN458806:MZQ458806 NJJ458806:NJM458806 NTF458806:NTI458806 ODB458806:ODE458806 OMX458806:ONA458806 OWT458806:OWW458806 PGP458806:PGS458806 PQL458806:PQO458806 QAH458806:QAK458806 QKD458806:QKG458806 QTZ458806:QUC458806 RDV458806:RDY458806 RNR458806:RNU458806 RXN458806:RXQ458806 SHJ458806:SHM458806 SRF458806:SRI458806 TBB458806:TBE458806 TKX458806:TLA458806 TUT458806:TUW458806 UEP458806:UES458806 UOL458806:UOO458806 UYH458806:UYK458806 VID458806:VIG458806 VRZ458806:VSC458806 WBV458806:WBY458806 WLR458806:WLU458806 WVN458806:WVQ458806 G524342:J524342 JB524342:JE524342 SX524342:TA524342 ACT524342:ACW524342 AMP524342:AMS524342 AWL524342:AWO524342 BGH524342:BGK524342 BQD524342:BQG524342 BZZ524342:CAC524342 CJV524342:CJY524342 CTR524342:CTU524342 DDN524342:DDQ524342 DNJ524342:DNM524342 DXF524342:DXI524342 EHB524342:EHE524342 EQX524342:ERA524342 FAT524342:FAW524342 FKP524342:FKS524342 FUL524342:FUO524342 GEH524342:GEK524342 GOD524342:GOG524342 GXZ524342:GYC524342 HHV524342:HHY524342 HRR524342:HRU524342 IBN524342:IBQ524342 ILJ524342:ILM524342 IVF524342:IVI524342 JFB524342:JFE524342 JOX524342:JPA524342 JYT524342:JYW524342 KIP524342:KIS524342 KSL524342:KSO524342 LCH524342:LCK524342 LMD524342:LMG524342 LVZ524342:LWC524342 MFV524342:MFY524342 MPR524342:MPU524342 MZN524342:MZQ524342 NJJ524342:NJM524342 NTF524342:NTI524342 ODB524342:ODE524342 OMX524342:ONA524342 OWT524342:OWW524342 PGP524342:PGS524342 PQL524342:PQO524342 QAH524342:QAK524342 QKD524342:QKG524342 QTZ524342:QUC524342 RDV524342:RDY524342 RNR524342:RNU524342 RXN524342:RXQ524342 SHJ524342:SHM524342 SRF524342:SRI524342 TBB524342:TBE524342 TKX524342:TLA524342 TUT524342:TUW524342 UEP524342:UES524342 UOL524342:UOO524342 UYH524342:UYK524342 VID524342:VIG524342 VRZ524342:VSC524342 WBV524342:WBY524342 WLR524342:WLU524342 WVN524342:WVQ524342 G589878:J589878 JB589878:JE589878 SX589878:TA589878 ACT589878:ACW589878 AMP589878:AMS589878 AWL589878:AWO589878 BGH589878:BGK589878 BQD589878:BQG589878 BZZ589878:CAC589878 CJV589878:CJY589878 CTR589878:CTU589878 DDN589878:DDQ589878 DNJ589878:DNM589878 DXF589878:DXI589878 EHB589878:EHE589878 EQX589878:ERA589878 FAT589878:FAW589878 FKP589878:FKS589878 FUL589878:FUO589878 GEH589878:GEK589878 GOD589878:GOG589878 GXZ589878:GYC589878 HHV589878:HHY589878 HRR589878:HRU589878 IBN589878:IBQ589878 ILJ589878:ILM589878 IVF589878:IVI589878 JFB589878:JFE589878 JOX589878:JPA589878 JYT589878:JYW589878 KIP589878:KIS589878 KSL589878:KSO589878 LCH589878:LCK589878 LMD589878:LMG589878 LVZ589878:LWC589878 MFV589878:MFY589878 MPR589878:MPU589878 MZN589878:MZQ589878 NJJ589878:NJM589878 NTF589878:NTI589878 ODB589878:ODE589878 OMX589878:ONA589878 OWT589878:OWW589878 PGP589878:PGS589878 PQL589878:PQO589878 QAH589878:QAK589878 QKD589878:QKG589878 QTZ589878:QUC589878 RDV589878:RDY589878 RNR589878:RNU589878 RXN589878:RXQ589878 SHJ589878:SHM589878 SRF589878:SRI589878 TBB589878:TBE589878 TKX589878:TLA589878 TUT589878:TUW589878 UEP589878:UES589878 UOL589878:UOO589878 UYH589878:UYK589878 VID589878:VIG589878 VRZ589878:VSC589878 WBV589878:WBY589878 WLR589878:WLU589878 WVN589878:WVQ589878 G655414:J655414 JB655414:JE655414 SX655414:TA655414 ACT655414:ACW655414 AMP655414:AMS655414 AWL655414:AWO655414 BGH655414:BGK655414 BQD655414:BQG655414 BZZ655414:CAC655414 CJV655414:CJY655414 CTR655414:CTU655414 DDN655414:DDQ655414 DNJ655414:DNM655414 DXF655414:DXI655414 EHB655414:EHE655414 EQX655414:ERA655414 FAT655414:FAW655414 FKP655414:FKS655414 FUL655414:FUO655414 GEH655414:GEK655414 GOD655414:GOG655414 GXZ655414:GYC655414 HHV655414:HHY655414 HRR655414:HRU655414 IBN655414:IBQ655414 ILJ655414:ILM655414 IVF655414:IVI655414 JFB655414:JFE655414 JOX655414:JPA655414 JYT655414:JYW655414 KIP655414:KIS655414 KSL655414:KSO655414 LCH655414:LCK655414 LMD655414:LMG655414 LVZ655414:LWC655414 MFV655414:MFY655414 MPR655414:MPU655414 MZN655414:MZQ655414 NJJ655414:NJM655414 NTF655414:NTI655414 ODB655414:ODE655414 OMX655414:ONA655414 OWT655414:OWW655414 PGP655414:PGS655414 PQL655414:PQO655414 QAH655414:QAK655414 QKD655414:QKG655414 QTZ655414:QUC655414 RDV655414:RDY655414 RNR655414:RNU655414 RXN655414:RXQ655414 SHJ655414:SHM655414 SRF655414:SRI655414 TBB655414:TBE655414 TKX655414:TLA655414 TUT655414:TUW655414 UEP655414:UES655414 UOL655414:UOO655414 UYH655414:UYK655414 VID655414:VIG655414 VRZ655414:VSC655414 WBV655414:WBY655414 WLR655414:WLU655414 WVN655414:WVQ655414 G720950:J720950 JB720950:JE720950 SX720950:TA720950 ACT720950:ACW720950 AMP720950:AMS720950 AWL720950:AWO720950 BGH720950:BGK720950 BQD720950:BQG720950 BZZ720950:CAC720950 CJV720950:CJY720950 CTR720950:CTU720950 DDN720950:DDQ720950 DNJ720950:DNM720950 DXF720950:DXI720950 EHB720950:EHE720950 EQX720950:ERA720950 FAT720950:FAW720950 FKP720950:FKS720950 FUL720950:FUO720950 GEH720950:GEK720950 GOD720950:GOG720950 GXZ720950:GYC720950 HHV720950:HHY720950 HRR720950:HRU720950 IBN720950:IBQ720950 ILJ720950:ILM720950 IVF720950:IVI720950 JFB720950:JFE720950 JOX720950:JPA720950 JYT720950:JYW720950 KIP720950:KIS720950 KSL720950:KSO720950 LCH720950:LCK720950 LMD720950:LMG720950 LVZ720950:LWC720950 MFV720950:MFY720950 MPR720950:MPU720950 MZN720950:MZQ720950 NJJ720950:NJM720950 NTF720950:NTI720950 ODB720950:ODE720950 OMX720950:ONA720950 OWT720950:OWW720950 PGP720950:PGS720950 PQL720950:PQO720950 QAH720950:QAK720950 QKD720950:QKG720950 QTZ720950:QUC720950 RDV720950:RDY720950 RNR720950:RNU720950 RXN720950:RXQ720950 SHJ720950:SHM720950 SRF720950:SRI720950 TBB720950:TBE720950 TKX720950:TLA720950 TUT720950:TUW720950 UEP720950:UES720950 UOL720950:UOO720950 UYH720950:UYK720950 VID720950:VIG720950 VRZ720950:VSC720950 WBV720950:WBY720950 WLR720950:WLU720950 WVN720950:WVQ720950 G786486:J786486 JB786486:JE786486 SX786486:TA786486 ACT786486:ACW786486 AMP786486:AMS786486 AWL786486:AWO786486 BGH786486:BGK786486 BQD786486:BQG786486 BZZ786486:CAC786486 CJV786486:CJY786486 CTR786486:CTU786486 DDN786486:DDQ786486 DNJ786486:DNM786486 DXF786486:DXI786486 EHB786486:EHE786486 EQX786486:ERA786486 FAT786486:FAW786486 FKP786486:FKS786486 FUL786486:FUO786486 GEH786486:GEK786486 GOD786486:GOG786486 GXZ786486:GYC786486 HHV786486:HHY786486 HRR786486:HRU786486 IBN786486:IBQ786486 ILJ786486:ILM786486 IVF786486:IVI786486 JFB786486:JFE786486 JOX786486:JPA786486 JYT786486:JYW786486 KIP786486:KIS786486 KSL786486:KSO786486 LCH786486:LCK786486 LMD786486:LMG786486 LVZ786486:LWC786486 MFV786486:MFY786486 MPR786486:MPU786486 MZN786486:MZQ786486 NJJ786486:NJM786486 NTF786486:NTI786486 ODB786486:ODE786486 OMX786486:ONA786486 OWT786486:OWW786486 PGP786486:PGS786486 PQL786486:PQO786486 QAH786486:QAK786486 QKD786486:QKG786486 QTZ786486:QUC786486 RDV786486:RDY786486 RNR786486:RNU786486 RXN786486:RXQ786486 SHJ786486:SHM786486 SRF786486:SRI786486 TBB786486:TBE786486 TKX786486:TLA786486 TUT786486:TUW786486 UEP786486:UES786486 UOL786486:UOO786486 UYH786486:UYK786486 VID786486:VIG786486 VRZ786486:VSC786486 WBV786486:WBY786486 WLR786486:WLU786486 WVN786486:WVQ786486 G852022:J852022 JB852022:JE852022 SX852022:TA852022 ACT852022:ACW852022 AMP852022:AMS852022 AWL852022:AWO852022 BGH852022:BGK852022 BQD852022:BQG852022 BZZ852022:CAC852022 CJV852022:CJY852022 CTR852022:CTU852022 DDN852022:DDQ852022 DNJ852022:DNM852022 DXF852022:DXI852022 EHB852022:EHE852022 EQX852022:ERA852022 FAT852022:FAW852022 FKP852022:FKS852022 FUL852022:FUO852022 GEH852022:GEK852022 GOD852022:GOG852022 GXZ852022:GYC852022 HHV852022:HHY852022 HRR852022:HRU852022 IBN852022:IBQ852022 ILJ852022:ILM852022 IVF852022:IVI852022 JFB852022:JFE852022 JOX852022:JPA852022 JYT852022:JYW852022 KIP852022:KIS852022 KSL852022:KSO852022 LCH852022:LCK852022 LMD852022:LMG852022 LVZ852022:LWC852022 MFV852022:MFY852022 MPR852022:MPU852022 MZN852022:MZQ852022 NJJ852022:NJM852022 NTF852022:NTI852022 ODB852022:ODE852022 OMX852022:ONA852022 OWT852022:OWW852022 PGP852022:PGS852022 PQL852022:PQO852022 QAH852022:QAK852022 QKD852022:QKG852022 QTZ852022:QUC852022 RDV852022:RDY852022 RNR852022:RNU852022 RXN852022:RXQ852022 SHJ852022:SHM852022 SRF852022:SRI852022 TBB852022:TBE852022 TKX852022:TLA852022 TUT852022:TUW852022 UEP852022:UES852022 UOL852022:UOO852022 UYH852022:UYK852022 VID852022:VIG852022 VRZ852022:VSC852022 WBV852022:WBY852022 WLR852022:WLU852022 WVN852022:WVQ852022 G917558:J917558 JB917558:JE917558 SX917558:TA917558 ACT917558:ACW917558 AMP917558:AMS917558 AWL917558:AWO917558 BGH917558:BGK917558 BQD917558:BQG917558 BZZ917558:CAC917558 CJV917558:CJY917558 CTR917558:CTU917558 DDN917558:DDQ917558 DNJ917558:DNM917558 DXF917558:DXI917558 EHB917558:EHE917558 EQX917558:ERA917558 FAT917558:FAW917558 FKP917558:FKS917558 FUL917558:FUO917558 GEH917558:GEK917558 GOD917558:GOG917558 GXZ917558:GYC917558 HHV917558:HHY917558 HRR917558:HRU917558 IBN917558:IBQ917558 ILJ917558:ILM917558 IVF917558:IVI917558 JFB917558:JFE917558 JOX917558:JPA917558 JYT917558:JYW917558 KIP917558:KIS917558 KSL917558:KSO917558 LCH917558:LCK917558 LMD917558:LMG917558 LVZ917558:LWC917558 MFV917558:MFY917558 MPR917558:MPU917558 MZN917558:MZQ917558 NJJ917558:NJM917558 NTF917558:NTI917558 ODB917558:ODE917558 OMX917558:ONA917558 OWT917558:OWW917558 PGP917558:PGS917558 PQL917558:PQO917558 QAH917558:QAK917558 QKD917558:QKG917558 QTZ917558:QUC917558 RDV917558:RDY917558 RNR917558:RNU917558 RXN917558:RXQ917558 SHJ917558:SHM917558 SRF917558:SRI917558 TBB917558:TBE917558 TKX917558:TLA917558 TUT917558:TUW917558 UEP917558:UES917558 UOL917558:UOO917558 UYH917558:UYK917558 VID917558:VIG917558 VRZ917558:VSC917558 WBV917558:WBY917558 WLR917558:WLU917558 WVN917558:WVQ917558 G983094:J983094 JB983094:JE983094 SX983094:TA983094 ACT983094:ACW983094 AMP983094:AMS983094 AWL983094:AWO983094 BGH983094:BGK983094 BQD983094:BQG983094 BZZ983094:CAC983094 CJV983094:CJY983094 CTR983094:CTU983094 DDN983094:DDQ983094 DNJ983094:DNM983094 DXF983094:DXI983094 EHB983094:EHE983094 EQX983094:ERA983094 FAT983094:FAW983094 FKP983094:FKS983094 FUL983094:FUO983094 GEH983094:GEK983094 GOD983094:GOG983094 GXZ983094:GYC983094 HHV983094:HHY983094 HRR983094:HRU983094 IBN983094:IBQ983094 ILJ983094:ILM983094 IVF983094:IVI983094 JFB983094:JFE983094 JOX983094:JPA983094 JYT983094:JYW983094 KIP983094:KIS983094 KSL983094:KSO983094 LCH983094:LCK983094 LMD983094:LMG983094 LVZ983094:LWC983094 MFV983094:MFY983094 MPR983094:MPU983094 MZN983094:MZQ983094 NJJ983094:NJM983094 NTF983094:NTI983094 ODB983094:ODE983094 OMX983094:ONA983094 OWT983094:OWW983094 PGP983094:PGS983094 PQL983094:PQO983094 QAH983094:QAK983094 QKD983094:QKG983094 QTZ983094:QUC983094 RDV983094:RDY983094 RNR983094:RNU983094 RXN983094:RXQ983094 SHJ983094:SHM983094 SRF983094:SRI983094 TBB983094:TBE983094 TKX983094:TLA983094 TUT983094:TUW983094 UEP983094:UES983094 UOL983094:UOO983094 UYH983094:UYK983094 VID983094:VIG983094 VRZ983094:VSC983094 WBV983094:WBY983094 E54 G54:J54" xr:uid="{00000000-0002-0000-0000-000003000000}">
      <formula1>0</formula1>
    </dataValidation>
    <dataValidation type="whole" operator="lessThanOrEqual" allowBlank="1" showInputMessage="1" showErrorMessage="1" error="въведете цяло отрицателно число" sqref="WLR983131:WLU983131 IZ91 SV91 ACR91 AMN91 AWJ91 BGF91 BQB91 BZX91 CJT91 CTP91 DDL91 DNH91 DXD91 EGZ91 EQV91 FAR91 FKN91 FUJ91 GEF91 GOB91 GXX91 HHT91 HRP91 IBL91 ILH91 IVD91 JEZ91 JOV91 JYR91 KIN91 KSJ91 LCF91 LMB91 LVX91 MFT91 MPP91 MZL91 NJH91 NTD91 OCZ91 OMV91 OWR91 PGN91 PQJ91 QAF91 QKB91 QTX91 RDT91 RNP91 RXL91 SHH91 SRD91 TAZ91 TKV91 TUR91 UEN91 UOJ91 UYF91 VIB91 VRX91 WBT91 WLP91 WVL91 E65627 IZ65627 SV65627 ACR65627 AMN65627 AWJ65627 BGF65627 BQB65627 BZX65627 CJT65627 CTP65627 DDL65627 DNH65627 DXD65627 EGZ65627 EQV65627 FAR65627 FKN65627 FUJ65627 GEF65627 GOB65627 GXX65627 HHT65627 HRP65627 IBL65627 ILH65627 IVD65627 JEZ65627 JOV65627 JYR65627 KIN65627 KSJ65627 LCF65627 LMB65627 LVX65627 MFT65627 MPP65627 MZL65627 NJH65627 NTD65627 OCZ65627 OMV65627 OWR65627 PGN65627 PQJ65627 QAF65627 QKB65627 QTX65627 RDT65627 RNP65627 RXL65627 SHH65627 SRD65627 TAZ65627 TKV65627 TUR65627 UEN65627 UOJ65627 UYF65627 VIB65627 VRX65627 WBT65627 WLP65627 WVL65627 E131163 IZ131163 SV131163 ACR131163 AMN131163 AWJ131163 BGF131163 BQB131163 BZX131163 CJT131163 CTP131163 DDL131163 DNH131163 DXD131163 EGZ131163 EQV131163 FAR131163 FKN131163 FUJ131163 GEF131163 GOB131163 GXX131163 HHT131163 HRP131163 IBL131163 ILH131163 IVD131163 JEZ131163 JOV131163 JYR131163 KIN131163 KSJ131163 LCF131163 LMB131163 LVX131163 MFT131163 MPP131163 MZL131163 NJH131163 NTD131163 OCZ131163 OMV131163 OWR131163 PGN131163 PQJ131163 QAF131163 QKB131163 QTX131163 RDT131163 RNP131163 RXL131163 SHH131163 SRD131163 TAZ131163 TKV131163 TUR131163 UEN131163 UOJ131163 UYF131163 VIB131163 VRX131163 WBT131163 WLP131163 WVL131163 E196699 IZ196699 SV196699 ACR196699 AMN196699 AWJ196699 BGF196699 BQB196699 BZX196699 CJT196699 CTP196699 DDL196699 DNH196699 DXD196699 EGZ196699 EQV196699 FAR196699 FKN196699 FUJ196699 GEF196699 GOB196699 GXX196699 HHT196699 HRP196699 IBL196699 ILH196699 IVD196699 JEZ196699 JOV196699 JYR196699 KIN196699 KSJ196699 LCF196699 LMB196699 LVX196699 MFT196699 MPP196699 MZL196699 NJH196699 NTD196699 OCZ196699 OMV196699 OWR196699 PGN196699 PQJ196699 QAF196699 QKB196699 QTX196699 RDT196699 RNP196699 RXL196699 SHH196699 SRD196699 TAZ196699 TKV196699 TUR196699 UEN196699 UOJ196699 UYF196699 VIB196699 VRX196699 WBT196699 WLP196699 WVL196699 E262235 IZ262235 SV262235 ACR262235 AMN262235 AWJ262235 BGF262235 BQB262235 BZX262235 CJT262235 CTP262235 DDL262235 DNH262235 DXD262235 EGZ262235 EQV262235 FAR262235 FKN262235 FUJ262235 GEF262235 GOB262235 GXX262235 HHT262235 HRP262235 IBL262235 ILH262235 IVD262235 JEZ262235 JOV262235 JYR262235 KIN262235 KSJ262235 LCF262235 LMB262235 LVX262235 MFT262235 MPP262235 MZL262235 NJH262235 NTD262235 OCZ262235 OMV262235 OWR262235 PGN262235 PQJ262235 QAF262235 QKB262235 QTX262235 RDT262235 RNP262235 RXL262235 SHH262235 SRD262235 TAZ262235 TKV262235 TUR262235 UEN262235 UOJ262235 UYF262235 VIB262235 VRX262235 WBT262235 WLP262235 WVL262235 E327771 IZ327771 SV327771 ACR327771 AMN327771 AWJ327771 BGF327771 BQB327771 BZX327771 CJT327771 CTP327771 DDL327771 DNH327771 DXD327771 EGZ327771 EQV327771 FAR327771 FKN327771 FUJ327771 GEF327771 GOB327771 GXX327771 HHT327771 HRP327771 IBL327771 ILH327771 IVD327771 JEZ327771 JOV327771 JYR327771 KIN327771 KSJ327771 LCF327771 LMB327771 LVX327771 MFT327771 MPP327771 MZL327771 NJH327771 NTD327771 OCZ327771 OMV327771 OWR327771 PGN327771 PQJ327771 QAF327771 QKB327771 QTX327771 RDT327771 RNP327771 RXL327771 SHH327771 SRD327771 TAZ327771 TKV327771 TUR327771 UEN327771 UOJ327771 UYF327771 VIB327771 VRX327771 WBT327771 WLP327771 WVL327771 E393307 IZ393307 SV393307 ACR393307 AMN393307 AWJ393307 BGF393307 BQB393307 BZX393307 CJT393307 CTP393307 DDL393307 DNH393307 DXD393307 EGZ393307 EQV393307 FAR393307 FKN393307 FUJ393307 GEF393307 GOB393307 GXX393307 HHT393307 HRP393307 IBL393307 ILH393307 IVD393307 JEZ393307 JOV393307 JYR393307 KIN393307 KSJ393307 LCF393307 LMB393307 LVX393307 MFT393307 MPP393307 MZL393307 NJH393307 NTD393307 OCZ393307 OMV393307 OWR393307 PGN393307 PQJ393307 QAF393307 QKB393307 QTX393307 RDT393307 RNP393307 RXL393307 SHH393307 SRD393307 TAZ393307 TKV393307 TUR393307 UEN393307 UOJ393307 UYF393307 VIB393307 VRX393307 WBT393307 WLP393307 WVL393307 E458843 IZ458843 SV458843 ACR458843 AMN458843 AWJ458843 BGF458843 BQB458843 BZX458843 CJT458843 CTP458843 DDL458843 DNH458843 DXD458843 EGZ458843 EQV458843 FAR458843 FKN458843 FUJ458843 GEF458843 GOB458843 GXX458843 HHT458843 HRP458843 IBL458843 ILH458843 IVD458843 JEZ458843 JOV458843 JYR458843 KIN458843 KSJ458843 LCF458843 LMB458843 LVX458843 MFT458843 MPP458843 MZL458843 NJH458843 NTD458843 OCZ458843 OMV458843 OWR458843 PGN458843 PQJ458843 QAF458843 QKB458843 QTX458843 RDT458843 RNP458843 RXL458843 SHH458843 SRD458843 TAZ458843 TKV458843 TUR458843 UEN458843 UOJ458843 UYF458843 VIB458843 VRX458843 WBT458843 WLP458843 WVL458843 E524379 IZ524379 SV524379 ACR524379 AMN524379 AWJ524379 BGF524379 BQB524379 BZX524379 CJT524379 CTP524379 DDL524379 DNH524379 DXD524379 EGZ524379 EQV524379 FAR524379 FKN524379 FUJ524379 GEF524379 GOB524379 GXX524379 HHT524379 HRP524379 IBL524379 ILH524379 IVD524379 JEZ524379 JOV524379 JYR524379 KIN524379 KSJ524379 LCF524379 LMB524379 LVX524379 MFT524379 MPP524379 MZL524379 NJH524379 NTD524379 OCZ524379 OMV524379 OWR524379 PGN524379 PQJ524379 QAF524379 QKB524379 QTX524379 RDT524379 RNP524379 RXL524379 SHH524379 SRD524379 TAZ524379 TKV524379 TUR524379 UEN524379 UOJ524379 UYF524379 VIB524379 VRX524379 WBT524379 WLP524379 WVL524379 E589915 IZ589915 SV589915 ACR589915 AMN589915 AWJ589915 BGF589915 BQB589915 BZX589915 CJT589915 CTP589915 DDL589915 DNH589915 DXD589915 EGZ589915 EQV589915 FAR589915 FKN589915 FUJ589915 GEF589915 GOB589915 GXX589915 HHT589915 HRP589915 IBL589915 ILH589915 IVD589915 JEZ589915 JOV589915 JYR589915 KIN589915 KSJ589915 LCF589915 LMB589915 LVX589915 MFT589915 MPP589915 MZL589915 NJH589915 NTD589915 OCZ589915 OMV589915 OWR589915 PGN589915 PQJ589915 QAF589915 QKB589915 QTX589915 RDT589915 RNP589915 RXL589915 SHH589915 SRD589915 TAZ589915 TKV589915 TUR589915 UEN589915 UOJ589915 UYF589915 VIB589915 VRX589915 WBT589915 WLP589915 WVL589915 E655451 IZ655451 SV655451 ACR655451 AMN655451 AWJ655451 BGF655451 BQB655451 BZX655451 CJT655451 CTP655451 DDL655451 DNH655451 DXD655451 EGZ655451 EQV655451 FAR655451 FKN655451 FUJ655451 GEF655451 GOB655451 GXX655451 HHT655451 HRP655451 IBL655451 ILH655451 IVD655451 JEZ655451 JOV655451 JYR655451 KIN655451 KSJ655451 LCF655451 LMB655451 LVX655451 MFT655451 MPP655451 MZL655451 NJH655451 NTD655451 OCZ655451 OMV655451 OWR655451 PGN655451 PQJ655451 QAF655451 QKB655451 QTX655451 RDT655451 RNP655451 RXL655451 SHH655451 SRD655451 TAZ655451 TKV655451 TUR655451 UEN655451 UOJ655451 UYF655451 VIB655451 VRX655451 WBT655451 WLP655451 WVL655451 E720987 IZ720987 SV720987 ACR720987 AMN720987 AWJ720987 BGF720987 BQB720987 BZX720987 CJT720987 CTP720987 DDL720987 DNH720987 DXD720987 EGZ720987 EQV720987 FAR720987 FKN720987 FUJ720987 GEF720987 GOB720987 GXX720987 HHT720987 HRP720987 IBL720987 ILH720987 IVD720987 JEZ720987 JOV720987 JYR720987 KIN720987 KSJ720987 LCF720987 LMB720987 LVX720987 MFT720987 MPP720987 MZL720987 NJH720987 NTD720987 OCZ720987 OMV720987 OWR720987 PGN720987 PQJ720987 QAF720987 QKB720987 QTX720987 RDT720987 RNP720987 RXL720987 SHH720987 SRD720987 TAZ720987 TKV720987 TUR720987 UEN720987 UOJ720987 UYF720987 VIB720987 VRX720987 WBT720987 WLP720987 WVL720987 E786523 IZ786523 SV786523 ACR786523 AMN786523 AWJ786523 BGF786523 BQB786523 BZX786523 CJT786523 CTP786523 DDL786523 DNH786523 DXD786523 EGZ786523 EQV786523 FAR786523 FKN786523 FUJ786523 GEF786523 GOB786523 GXX786523 HHT786523 HRP786523 IBL786523 ILH786523 IVD786523 JEZ786523 JOV786523 JYR786523 KIN786523 KSJ786523 LCF786523 LMB786523 LVX786523 MFT786523 MPP786523 MZL786523 NJH786523 NTD786523 OCZ786523 OMV786523 OWR786523 PGN786523 PQJ786523 QAF786523 QKB786523 QTX786523 RDT786523 RNP786523 RXL786523 SHH786523 SRD786523 TAZ786523 TKV786523 TUR786523 UEN786523 UOJ786523 UYF786523 VIB786523 VRX786523 WBT786523 WLP786523 WVL786523 E852059 IZ852059 SV852059 ACR852059 AMN852059 AWJ852059 BGF852059 BQB852059 BZX852059 CJT852059 CTP852059 DDL852059 DNH852059 DXD852059 EGZ852059 EQV852059 FAR852059 FKN852059 FUJ852059 GEF852059 GOB852059 GXX852059 HHT852059 HRP852059 IBL852059 ILH852059 IVD852059 JEZ852059 JOV852059 JYR852059 KIN852059 KSJ852059 LCF852059 LMB852059 LVX852059 MFT852059 MPP852059 MZL852059 NJH852059 NTD852059 OCZ852059 OMV852059 OWR852059 PGN852059 PQJ852059 QAF852059 QKB852059 QTX852059 RDT852059 RNP852059 RXL852059 SHH852059 SRD852059 TAZ852059 TKV852059 TUR852059 UEN852059 UOJ852059 UYF852059 VIB852059 VRX852059 WBT852059 WLP852059 WVL852059 E917595 IZ917595 SV917595 ACR917595 AMN917595 AWJ917595 BGF917595 BQB917595 BZX917595 CJT917595 CTP917595 DDL917595 DNH917595 DXD917595 EGZ917595 EQV917595 FAR917595 FKN917595 FUJ917595 GEF917595 GOB917595 GXX917595 HHT917595 HRP917595 IBL917595 ILH917595 IVD917595 JEZ917595 JOV917595 JYR917595 KIN917595 KSJ917595 LCF917595 LMB917595 LVX917595 MFT917595 MPP917595 MZL917595 NJH917595 NTD917595 OCZ917595 OMV917595 OWR917595 PGN917595 PQJ917595 QAF917595 QKB917595 QTX917595 RDT917595 RNP917595 RXL917595 SHH917595 SRD917595 TAZ917595 TKV917595 TUR917595 UEN917595 UOJ917595 UYF917595 VIB917595 VRX917595 WBT917595 WLP917595 WVL917595 E983131 IZ983131 SV983131 ACR983131 AMN983131 AWJ983131 BGF983131 BQB983131 BZX983131 CJT983131 CTP983131 DDL983131 DNH983131 DXD983131 EGZ983131 EQV983131 FAR983131 FKN983131 FUJ983131 GEF983131 GOB983131 GXX983131 HHT983131 HRP983131 IBL983131 ILH983131 IVD983131 JEZ983131 JOV983131 JYR983131 KIN983131 KSJ983131 LCF983131 LMB983131 LVX983131 MFT983131 MPP983131 MZL983131 NJH983131 NTD983131 OCZ983131 OMV983131 OWR983131 PGN983131 PQJ983131 QAF983131 QKB983131 QTX983131 RDT983131 RNP983131 RXL983131 SHH983131 SRD983131 TAZ983131 TKV983131 TUR983131 UEN983131 UOJ983131 UYF983131 VIB983131 VRX983131 WBT983131 WLP983131 WVL983131 WVN983131:WVQ983131 JB91:JE91 SX91:TA91 ACT91:ACW91 AMP91:AMS91 AWL91:AWO91 BGH91:BGK91 BQD91:BQG91 BZZ91:CAC91 CJV91:CJY91 CTR91:CTU91 DDN91:DDQ91 DNJ91:DNM91 DXF91:DXI91 EHB91:EHE91 EQX91:ERA91 FAT91:FAW91 FKP91:FKS91 FUL91:FUO91 GEH91:GEK91 GOD91:GOG91 GXZ91:GYC91 HHV91:HHY91 HRR91:HRU91 IBN91:IBQ91 ILJ91:ILM91 IVF91:IVI91 JFB91:JFE91 JOX91:JPA91 JYT91:JYW91 KIP91:KIS91 KSL91:KSO91 LCH91:LCK91 LMD91:LMG91 LVZ91:LWC91 MFV91:MFY91 MPR91:MPU91 MZN91:MZQ91 NJJ91:NJM91 NTF91:NTI91 ODB91:ODE91 OMX91:ONA91 OWT91:OWW91 PGP91:PGS91 PQL91:PQO91 QAH91:QAK91 QKD91:QKG91 QTZ91:QUC91 RDV91:RDY91 RNR91:RNU91 RXN91:RXQ91 SHJ91:SHM91 SRF91:SRI91 TBB91:TBE91 TKX91:TLA91 TUT91:TUW91 UEP91:UES91 UOL91:UOO91 UYH91:UYK91 VID91:VIG91 VRZ91:VSC91 WBV91:WBY91 WLR91:WLU91 WVN91:WVQ91 G65627:J65627 JB65627:JE65627 SX65627:TA65627 ACT65627:ACW65627 AMP65627:AMS65627 AWL65627:AWO65627 BGH65627:BGK65627 BQD65627:BQG65627 BZZ65627:CAC65627 CJV65627:CJY65627 CTR65627:CTU65627 DDN65627:DDQ65627 DNJ65627:DNM65627 DXF65627:DXI65627 EHB65627:EHE65627 EQX65627:ERA65627 FAT65627:FAW65627 FKP65627:FKS65627 FUL65627:FUO65627 GEH65627:GEK65627 GOD65627:GOG65627 GXZ65627:GYC65627 HHV65627:HHY65627 HRR65627:HRU65627 IBN65627:IBQ65627 ILJ65627:ILM65627 IVF65627:IVI65627 JFB65627:JFE65627 JOX65627:JPA65627 JYT65627:JYW65627 KIP65627:KIS65627 KSL65627:KSO65627 LCH65627:LCK65627 LMD65627:LMG65627 LVZ65627:LWC65627 MFV65627:MFY65627 MPR65627:MPU65627 MZN65627:MZQ65627 NJJ65627:NJM65627 NTF65627:NTI65627 ODB65627:ODE65627 OMX65627:ONA65627 OWT65627:OWW65627 PGP65627:PGS65627 PQL65627:PQO65627 QAH65627:QAK65627 QKD65627:QKG65627 QTZ65627:QUC65627 RDV65627:RDY65627 RNR65627:RNU65627 RXN65627:RXQ65627 SHJ65627:SHM65627 SRF65627:SRI65627 TBB65627:TBE65627 TKX65627:TLA65627 TUT65627:TUW65627 UEP65627:UES65627 UOL65627:UOO65627 UYH65627:UYK65627 VID65627:VIG65627 VRZ65627:VSC65627 WBV65627:WBY65627 WLR65627:WLU65627 WVN65627:WVQ65627 G131163:J131163 JB131163:JE131163 SX131163:TA131163 ACT131163:ACW131163 AMP131163:AMS131163 AWL131163:AWO131163 BGH131163:BGK131163 BQD131163:BQG131163 BZZ131163:CAC131163 CJV131163:CJY131163 CTR131163:CTU131163 DDN131163:DDQ131163 DNJ131163:DNM131163 DXF131163:DXI131163 EHB131163:EHE131163 EQX131163:ERA131163 FAT131163:FAW131163 FKP131163:FKS131163 FUL131163:FUO131163 GEH131163:GEK131163 GOD131163:GOG131163 GXZ131163:GYC131163 HHV131163:HHY131163 HRR131163:HRU131163 IBN131163:IBQ131163 ILJ131163:ILM131163 IVF131163:IVI131163 JFB131163:JFE131163 JOX131163:JPA131163 JYT131163:JYW131163 KIP131163:KIS131163 KSL131163:KSO131163 LCH131163:LCK131163 LMD131163:LMG131163 LVZ131163:LWC131163 MFV131163:MFY131163 MPR131163:MPU131163 MZN131163:MZQ131163 NJJ131163:NJM131163 NTF131163:NTI131163 ODB131163:ODE131163 OMX131163:ONA131163 OWT131163:OWW131163 PGP131163:PGS131163 PQL131163:PQO131163 QAH131163:QAK131163 QKD131163:QKG131163 QTZ131163:QUC131163 RDV131163:RDY131163 RNR131163:RNU131163 RXN131163:RXQ131163 SHJ131163:SHM131163 SRF131163:SRI131163 TBB131163:TBE131163 TKX131163:TLA131163 TUT131163:TUW131163 UEP131163:UES131163 UOL131163:UOO131163 UYH131163:UYK131163 VID131163:VIG131163 VRZ131163:VSC131163 WBV131163:WBY131163 WLR131163:WLU131163 WVN131163:WVQ131163 G196699:J196699 JB196699:JE196699 SX196699:TA196699 ACT196699:ACW196699 AMP196699:AMS196699 AWL196699:AWO196699 BGH196699:BGK196699 BQD196699:BQG196699 BZZ196699:CAC196699 CJV196699:CJY196699 CTR196699:CTU196699 DDN196699:DDQ196699 DNJ196699:DNM196699 DXF196699:DXI196699 EHB196699:EHE196699 EQX196699:ERA196699 FAT196699:FAW196699 FKP196699:FKS196699 FUL196699:FUO196699 GEH196699:GEK196699 GOD196699:GOG196699 GXZ196699:GYC196699 HHV196699:HHY196699 HRR196699:HRU196699 IBN196699:IBQ196699 ILJ196699:ILM196699 IVF196699:IVI196699 JFB196699:JFE196699 JOX196699:JPA196699 JYT196699:JYW196699 KIP196699:KIS196699 KSL196699:KSO196699 LCH196699:LCK196699 LMD196699:LMG196699 LVZ196699:LWC196699 MFV196699:MFY196699 MPR196699:MPU196699 MZN196699:MZQ196699 NJJ196699:NJM196699 NTF196699:NTI196699 ODB196699:ODE196699 OMX196699:ONA196699 OWT196699:OWW196699 PGP196699:PGS196699 PQL196699:PQO196699 QAH196699:QAK196699 QKD196699:QKG196699 QTZ196699:QUC196699 RDV196699:RDY196699 RNR196699:RNU196699 RXN196699:RXQ196699 SHJ196699:SHM196699 SRF196699:SRI196699 TBB196699:TBE196699 TKX196699:TLA196699 TUT196699:TUW196699 UEP196699:UES196699 UOL196699:UOO196699 UYH196699:UYK196699 VID196699:VIG196699 VRZ196699:VSC196699 WBV196699:WBY196699 WLR196699:WLU196699 WVN196699:WVQ196699 G262235:J262235 JB262235:JE262235 SX262235:TA262235 ACT262235:ACW262235 AMP262235:AMS262235 AWL262235:AWO262235 BGH262235:BGK262235 BQD262235:BQG262235 BZZ262235:CAC262235 CJV262235:CJY262235 CTR262235:CTU262235 DDN262235:DDQ262235 DNJ262235:DNM262235 DXF262235:DXI262235 EHB262235:EHE262235 EQX262235:ERA262235 FAT262235:FAW262235 FKP262235:FKS262235 FUL262235:FUO262235 GEH262235:GEK262235 GOD262235:GOG262235 GXZ262235:GYC262235 HHV262235:HHY262235 HRR262235:HRU262235 IBN262235:IBQ262235 ILJ262235:ILM262235 IVF262235:IVI262235 JFB262235:JFE262235 JOX262235:JPA262235 JYT262235:JYW262235 KIP262235:KIS262235 KSL262235:KSO262235 LCH262235:LCK262235 LMD262235:LMG262235 LVZ262235:LWC262235 MFV262235:MFY262235 MPR262235:MPU262235 MZN262235:MZQ262235 NJJ262235:NJM262235 NTF262235:NTI262235 ODB262235:ODE262235 OMX262235:ONA262235 OWT262235:OWW262235 PGP262235:PGS262235 PQL262235:PQO262235 QAH262235:QAK262235 QKD262235:QKG262235 QTZ262235:QUC262235 RDV262235:RDY262235 RNR262235:RNU262235 RXN262235:RXQ262235 SHJ262235:SHM262235 SRF262235:SRI262235 TBB262235:TBE262235 TKX262235:TLA262235 TUT262235:TUW262235 UEP262235:UES262235 UOL262235:UOO262235 UYH262235:UYK262235 VID262235:VIG262235 VRZ262235:VSC262235 WBV262235:WBY262235 WLR262235:WLU262235 WVN262235:WVQ262235 G327771:J327771 JB327771:JE327771 SX327771:TA327771 ACT327771:ACW327771 AMP327771:AMS327771 AWL327771:AWO327771 BGH327771:BGK327771 BQD327771:BQG327771 BZZ327771:CAC327771 CJV327771:CJY327771 CTR327771:CTU327771 DDN327771:DDQ327771 DNJ327771:DNM327771 DXF327771:DXI327771 EHB327771:EHE327771 EQX327771:ERA327771 FAT327771:FAW327771 FKP327771:FKS327771 FUL327771:FUO327771 GEH327771:GEK327771 GOD327771:GOG327771 GXZ327771:GYC327771 HHV327771:HHY327771 HRR327771:HRU327771 IBN327771:IBQ327771 ILJ327771:ILM327771 IVF327771:IVI327771 JFB327771:JFE327771 JOX327771:JPA327771 JYT327771:JYW327771 KIP327771:KIS327771 KSL327771:KSO327771 LCH327771:LCK327771 LMD327771:LMG327771 LVZ327771:LWC327771 MFV327771:MFY327771 MPR327771:MPU327771 MZN327771:MZQ327771 NJJ327771:NJM327771 NTF327771:NTI327771 ODB327771:ODE327771 OMX327771:ONA327771 OWT327771:OWW327771 PGP327771:PGS327771 PQL327771:PQO327771 QAH327771:QAK327771 QKD327771:QKG327771 QTZ327771:QUC327771 RDV327771:RDY327771 RNR327771:RNU327771 RXN327771:RXQ327771 SHJ327771:SHM327771 SRF327771:SRI327771 TBB327771:TBE327771 TKX327771:TLA327771 TUT327771:TUW327771 UEP327771:UES327771 UOL327771:UOO327771 UYH327771:UYK327771 VID327771:VIG327771 VRZ327771:VSC327771 WBV327771:WBY327771 WLR327771:WLU327771 WVN327771:WVQ327771 G393307:J393307 JB393307:JE393307 SX393307:TA393307 ACT393307:ACW393307 AMP393307:AMS393307 AWL393307:AWO393307 BGH393307:BGK393307 BQD393307:BQG393307 BZZ393307:CAC393307 CJV393307:CJY393307 CTR393307:CTU393307 DDN393307:DDQ393307 DNJ393307:DNM393307 DXF393307:DXI393307 EHB393307:EHE393307 EQX393307:ERA393307 FAT393307:FAW393307 FKP393307:FKS393307 FUL393307:FUO393307 GEH393307:GEK393307 GOD393307:GOG393307 GXZ393307:GYC393307 HHV393307:HHY393307 HRR393307:HRU393307 IBN393307:IBQ393307 ILJ393307:ILM393307 IVF393307:IVI393307 JFB393307:JFE393307 JOX393307:JPA393307 JYT393307:JYW393307 KIP393307:KIS393307 KSL393307:KSO393307 LCH393307:LCK393307 LMD393307:LMG393307 LVZ393307:LWC393307 MFV393307:MFY393307 MPR393307:MPU393307 MZN393307:MZQ393307 NJJ393307:NJM393307 NTF393307:NTI393307 ODB393307:ODE393307 OMX393307:ONA393307 OWT393307:OWW393307 PGP393307:PGS393307 PQL393307:PQO393307 QAH393307:QAK393307 QKD393307:QKG393307 QTZ393307:QUC393307 RDV393307:RDY393307 RNR393307:RNU393307 RXN393307:RXQ393307 SHJ393307:SHM393307 SRF393307:SRI393307 TBB393307:TBE393307 TKX393307:TLA393307 TUT393307:TUW393307 UEP393307:UES393307 UOL393307:UOO393307 UYH393307:UYK393307 VID393307:VIG393307 VRZ393307:VSC393307 WBV393307:WBY393307 WLR393307:WLU393307 WVN393307:WVQ393307 G458843:J458843 JB458843:JE458843 SX458843:TA458843 ACT458843:ACW458843 AMP458843:AMS458843 AWL458843:AWO458843 BGH458843:BGK458843 BQD458843:BQG458843 BZZ458843:CAC458843 CJV458843:CJY458843 CTR458843:CTU458843 DDN458843:DDQ458843 DNJ458843:DNM458843 DXF458843:DXI458843 EHB458843:EHE458843 EQX458843:ERA458843 FAT458843:FAW458843 FKP458843:FKS458843 FUL458843:FUO458843 GEH458843:GEK458843 GOD458843:GOG458843 GXZ458843:GYC458843 HHV458843:HHY458843 HRR458843:HRU458843 IBN458843:IBQ458843 ILJ458843:ILM458843 IVF458843:IVI458843 JFB458843:JFE458843 JOX458843:JPA458843 JYT458843:JYW458843 KIP458843:KIS458843 KSL458843:KSO458843 LCH458843:LCK458843 LMD458843:LMG458843 LVZ458843:LWC458843 MFV458843:MFY458843 MPR458843:MPU458843 MZN458843:MZQ458843 NJJ458843:NJM458843 NTF458843:NTI458843 ODB458843:ODE458843 OMX458843:ONA458843 OWT458843:OWW458843 PGP458843:PGS458843 PQL458843:PQO458843 QAH458843:QAK458843 QKD458843:QKG458843 QTZ458843:QUC458843 RDV458843:RDY458843 RNR458843:RNU458843 RXN458843:RXQ458843 SHJ458843:SHM458843 SRF458843:SRI458843 TBB458843:TBE458843 TKX458843:TLA458843 TUT458843:TUW458843 UEP458843:UES458843 UOL458843:UOO458843 UYH458843:UYK458843 VID458843:VIG458843 VRZ458843:VSC458843 WBV458843:WBY458843 WLR458843:WLU458843 WVN458843:WVQ458843 G524379:J524379 JB524379:JE524379 SX524379:TA524379 ACT524379:ACW524379 AMP524379:AMS524379 AWL524379:AWO524379 BGH524379:BGK524379 BQD524379:BQG524379 BZZ524379:CAC524379 CJV524379:CJY524379 CTR524379:CTU524379 DDN524379:DDQ524379 DNJ524379:DNM524379 DXF524379:DXI524379 EHB524379:EHE524379 EQX524379:ERA524379 FAT524379:FAW524379 FKP524379:FKS524379 FUL524379:FUO524379 GEH524379:GEK524379 GOD524379:GOG524379 GXZ524379:GYC524379 HHV524379:HHY524379 HRR524379:HRU524379 IBN524379:IBQ524379 ILJ524379:ILM524379 IVF524379:IVI524379 JFB524379:JFE524379 JOX524379:JPA524379 JYT524379:JYW524379 KIP524379:KIS524379 KSL524379:KSO524379 LCH524379:LCK524379 LMD524379:LMG524379 LVZ524379:LWC524379 MFV524379:MFY524379 MPR524379:MPU524379 MZN524379:MZQ524379 NJJ524379:NJM524379 NTF524379:NTI524379 ODB524379:ODE524379 OMX524379:ONA524379 OWT524379:OWW524379 PGP524379:PGS524379 PQL524379:PQO524379 QAH524379:QAK524379 QKD524379:QKG524379 QTZ524379:QUC524379 RDV524379:RDY524379 RNR524379:RNU524379 RXN524379:RXQ524379 SHJ524379:SHM524379 SRF524379:SRI524379 TBB524379:TBE524379 TKX524379:TLA524379 TUT524379:TUW524379 UEP524379:UES524379 UOL524379:UOO524379 UYH524379:UYK524379 VID524379:VIG524379 VRZ524379:VSC524379 WBV524379:WBY524379 WLR524379:WLU524379 WVN524379:WVQ524379 G589915:J589915 JB589915:JE589915 SX589915:TA589915 ACT589915:ACW589915 AMP589915:AMS589915 AWL589915:AWO589915 BGH589915:BGK589915 BQD589915:BQG589915 BZZ589915:CAC589915 CJV589915:CJY589915 CTR589915:CTU589915 DDN589915:DDQ589915 DNJ589915:DNM589915 DXF589915:DXI589915 EHB589915:EHE589915 EQX589915:ERA589915 FAT589915:FAW589915 FKP589915:FKS589915 FUL589915:FUO589915 GEH589915:GEK589915 GOD589915:GOG589915 GXZ589915:GYC589915 HHV589915:HHY589915 HRR589915:HRU589915 IBN589915:IBQ589915 ILJ589915:ILM589915 IVF589915:IVI589915 JFB589915:JFE589915 JOX589915:JPA589915 JYT589915:JYW589915 KIP589915:KIS589915 KSL589915:KSO589915 LCH589915:LCK589915 LMD589915:LMG589915 LVZ589915:LWC589915 MFV589915:MFY589915 MPR589915:MPU589915 MZN589915:MZQ589915 NJJ589915:NJM589915 NTF589915:NTI589915 ODB589915:ODE589915 OMX589915:ONA589915 OWT589915:OWW589915 PGP589915:PGS589915 PQL589915:PQO589915 QAH589915:QAK589915 QKD589915:QKG589915 QTZ589915:QUC589915 RDV589915:RDY589915 RNR589915:RNU589915 RXN589915:RXQ589915 SHJ589915:SHM589915 SRF589915:SRI589915 TBB589915:TBE589915 TKX589915:TLA589915 TUT589915:TUW589915 UEP589915:UES589915 UOL589915:UOO589915 UYH589915:UYK589915 VID589915:VIG589915 VRZ589915:VSC589915 WBV589915:WBY589915 WLR589915:WLU589915 WVN589915:WVQ589915 G655451:J655451 JB655451:JE655451 SX655451:TA655451 ACT655451:ACW655451 AMP655451:AMS655451 AWL655451:AWO655451 BGH655451:BGK655451 BQD655451:BQG655451 BZZ655451:CAC655451 CJV655451:CJY655451 CTR655451:CTU655451 DDN655451:DDQ655451 DNJ655451:DNM655451 DXF655451:DXI655451 EHB655451:EHE655451 EQX655451:ERA655451 FAT655451:FAW655451 FKP655451:FKS655451 FUL655451:FUO655451 GEH655451:GEK655451 GOD655451:GOG655451 GXZ655451:GYC655451 HHV655451:HHY655451 HRR655451:HRU655451 IBN655451:IBQ655451 ILJ655451:ILM655451 IVF655451:IVI655451 JFB655451:JFE655451 JOX655451:JPA655451 JYT655451:JYW655451 KIP655451:KIS655451 KSL655451:KSO655451 LCH655451:LCK655451 LMD655451:LMG655451 LVZ655451:LWC655451 MFV655451:MFY655451 MPR655451:MPU655451 MZN655451:MZQ655451 NJJ655451:NJM655451 NTF655451:NTI655451 ODB655451:ODE655451 OMX655451:ONA655451 OWT655451:OWW655451 PGP655451:PGS655451 PQL655451:PQO655451 QAH655451:QAK655451 QKD655451:QKG655451 QTZ655451:QUC655451 RDV655451:RDY655451 RNR655451:RNU655451 RXN655451:RXQ655451 SHJ655451:SHM655451 SRF655451:SRI655451 TBB655451:TBE655451 TKX655451:TLA655451 TUT655451:TUW655451 UEP655451:UES655451 UOL655451:UOO655451 UYH655451:UYK655451 VID655451:VIG655451 VRZ655451:VSC655451 WBV655451:WBY655451 WLR655451:WLU655451 WVN655451:WVQ655451 G720987:J720987 JB720987:JE720987 SX720987:TA720987 ACT720987:ACW720987 AMP720987:AMS720987 AWL720987:AWO720987 BGH720987:BGK720987 BQD720987:BQG720987 BZZ720987:CAC720987 CJV720987:CJY720987 CTR720987:CTU720987 DDN720987:DDQ720987 DNJ720987:DNM720987 DXF720987:DXI720987 EHB720987:EHE720987 EQX720987:ERA720987 FAT720987:FAW720987 FKP720987:FKS720987 FUL720987:FUO720987 GEH720987:GEK720987 GOD720987:GOG720987 GXZ720987:GYC720987 HHV720987:HHY720987 HRR720987:HRU720987 IBN720987:IBQ720987 ILJ720987:ILM720987 IVF720987:IVI720987 JFB720987:JFE720987 JOX720987:JPA720987 JYT720987:JYW720987 KIP720987:KIS720987 KSL720987:KSO720987 LCH720987:LCK720987 LMD720987:LMG720987 LVZ720987:LWC720987 MFV720987:MFY720987 MPR720987:MPU720987 MZN720987:MZQ720987 NJJ720987:NJM720987 NTF720987:NTI720987 ODB720987:ODE720987 OMX720987:ONA720987 OWT720987:OWW720987 PGP720987:PGS720987 PQL720987:PQO720987 QAH720987:QAK720987 QKD720987:QKG720987 QTZ720987:QUC720987 RDV720987:RDY720987 RNR720987:RNU720987 RXN720987:RXQ720987 SHJ720987:SHM720987 SRF720987:SRI720987 TBB720987:TBE720987 TKX720987:TLA720987 TUT720987:TUW720987 UEP720987:UES720987 UOL720987:UOO720987 UYH720987:UYK720987 VID720987:VIG720987 VRZ720987:VSC720987 WBV720987:WBY720987 WLR720987:WLU720987 WVN720987:WVQ720987 G786523:J786523 JB786523:JE786523 SX786523:TA786523 ACT786523:ACW786523 AMP786523:AMS786523 AWL786523:AWO786523 BGH786523:BGK786523 BQD786523:BQG786523 BZZ786523:CAC786523 CJV786523:CJY786523 CTR786523:CTU786523 DDN786523:DDQ786523 DNJ786523:DNM786523 DXF786523:DXI786523 EHB786523:EHE786523 EQX786523:ERA786523 FAT786523:FAW786523 FKP786523:FKS786523 FUL786523:FUO786523 GEH786523:GEK786523 GOD786523:GOG786523 GXZ786523:GYC786523 HHV786523:HHY786523 HRR786523:HRU786523 IBN786523:IBQ786523 ILJ786523:ILM786523 IVF786523:IVI786523 JFB786523:JFE786523 JOX786523:JPA786523 JYT786523:JYW786523 KIP786523:KIS786523 KSL786523:KSO786523 LCH786523:LCK786523 LMD786523:LMG786523 LVZ786523:LWC786523 MFV786523:MFY786523 MPR786523:MPU786523 MZN786523:MZQ786523 NJJ786523:NJM786523 NTF786523:NTI786523 ODB786523:ODE786523 OMX786523:ONA786523 OWT786523:OWW786523 PGP786523:PGS786523 PQL786523:PQO786523 QAH786523:QAK786523 QKD786523:QKG786523 QTZ786523:QUC786523 RDV786523:RDY786523 RNR786523:RNU786523 RXN786523:RXQ786523 SHJ786523:SHM786523 SRF786523:SRI786523 TBB786523:TBE786523 TKX786523:TLA786523 TUT786523:TUW786523 UEP786523:UES786523 UOL786523:UOO786523 UYH786523:UYK786523 VID786523:VIG786523 VRZ786523:VSC786523 WBV786523:WBY786523 WLR786523:WLU786523 WVN786523:WVQ786523 G852059:J852059 JB852059:JE852059 SX852059:TA852059 ACT852059:ACW852059 AMP852059:AMS852059 AWL852059:AWO852059 BGH852059:BGK852059 BQD852059:BQG852059 BZZ852059:CAC852059 CJV852059:CJY852059 CTR852059:CTU852059 DDN852059:DDQ852059 DNJ852059:DNM852059 DXF852059:DXI852059 EHB852059:EHE852059 EQX852059:ERA852059 FAT852059:FAW852059 FKP852059:FKS852059 FUL852059:FUO852059 GEH852059:GEK852059 GOD852059:GOG852059 GXZ852059:GYC852059 HHV852059:HHY852059 HRR852059:HRU852059 IBN852059:IBQ852059 ILJ852059:ILM852059 IVF852059:IVI852059 JFB852059:JFE852059 JOX852059:JPA852059 JYT852059:JYW852059 KIP852059:KIS852059 KSL852059:KSO852059 LCH852059:LCK852059 LMD852059:LMG852059 LVZ852059:LWC852059 MFV852059:MFY852059 MPR852059:MPU852059 MZN852059:MZQ852059 NJJ852059:NJM852059 NTF852059:NTI852059 ODB852059:ODE852059 OMX852059:ONA852059 OWT852059:OWW852059 PGP852059:PGS852059 PQL852059:PQO852059 QAH852059:QAK852059 QKD852059:QKG852059 QTZ852059:QUC852059 RDV852059:RDY852059 RNR852059:RNU852059 RXN852059:RXQ852059 SHJ852059:SHM852059 SRF852059:SRI852059 TBB852059:TBE852059 TKX852059:TLA852059 TUT852059:TUW852059 UEP852059:UES852059 UOL852059:UOO852059 UYH852059:UYK852059 VID852059:VIG852059 VRZ852059:VSC852059 WBV852059:WBY852059 WLR852059:WLU852059 WVN852059:WVQ852059 G917595:J917595 JB917595:JE917595 SX917595:TA917595 ACT917595:ACW917595 AMP917595:AMS917595 AWL917595:AWO917595 BGH917595:BGK917595 BQD917595:BQG917595 BZZ917595:CAC917595 CJV917595:CJY917595 CTR917595:CTU917595 DDN917595:DDQ917595 DNJ917595:DNM917595 DXF917595:DXI917595 EHB917595:EHE917595 EQX917595:ERA917595 FAT917595:FAW917595 FKP917595:FKS917595 FUL917595:FUO917595 GEH917595:GEK917595 GOD917595:GOG917595 GXZ917595:GYC917595 HHV917595:HHY917595 HRR917595:HRU917595 IBN917595:IBQ917595 ILJ917595:ILM917595 IVF917595:IVI917595 JFB917595:JFE917595 JOX917595:JPA917595 JYT917595:JYW917595 KIP917595:KIS917595 KSL917595:KSO917595 LCH917595:LCK917595 LMD917595:LMG917595 LVZ917595:LWC917595 MFV917595:MFY917595 MPR917595:MPU917595 MZN917595:MZQ917595 NJJ917595:NJM917595 NTF917595:NTI917595 ODB917595:ODE917595 OMX917595:ONA917595 OWT917595:OWW917595 PGP917595:PGS917595 PQL917595:PQO917595 QAH917595:QAK917595 QKD917595:QKG917595 QTZ917595:QUC917595 RDV917595:RDY917595 RNR917595:RNU917595 RXN917595:RXQ917595 SHJ917595:SHM917595 SRF917595:SRI917595 TBB917595:TBE917595 TKX917595:TLA917595 TUT917595:TUW917595 UEP917595:UES917595 UOL917595:UOO917595 UYH917595:UYK917595 VID917595:VIG917595 VRZ917595:VSC917595 WBV917595:WBY917595 WLR917595:WLU917595 WVN917595:WVQ917595 G983131:J983131 JB983131:JE983131 SX983131:TA983131 ACT983131:ACW983131 AMP983131:AMS983131 AWL983131:AWO983131 BGH983131:BGK983131 BQD983131:BQG983131 BZZ983131:CAC983131 CJV983131:CJY983131 CTR983131:CTU983131 DDN983131:DDQ983131 DNJ983131:DNM983131 DXF983131:DXI983131 EHB983131:EHE983131 EQX983131:ERA983131 FAT983131:FAW983131 FKP983131:FKS983131 FUL983131:FUO983131 GEH983131:GEK983131 GOD983131:GOG983131 GXZ983131:GYC983131 HHV983131:HHY983131 HRR983131:HRU983131 IBN983131:IBQ983131 ILJ983131:ILM983131 IVF983131:IVI983131 JFB983131:JFE983131 JOX983131:JPA983131 JYT983131:JYW983131 KIP983131:KIS983131 KSL983131:KSO983131 LCH983131:LCK983131 LMD983131:LMG983131 LVZ983131:LWC983131 MFV983131:MFY983131 MPR983131:MPU983131 MZN983131:MZQ983131 NJJ983131:NJM983131 NTF983131:NTI983131 ODB983131:ODE983131 OMX983131:ONA983131 OWT983131:OWW983131 PGP983131:PGS983131 PQL983131:PQO983131 QAH983131:QAK983131 QKD983131:QKG983131 QTZ983131:QUC983131 RDV983131:RDY983131 RNR983131:RNU983131 RXN983131:RXQ983131 SHJ983131:SHM983131 SRF983131:SRI983131 TBB983131:TBE983131 TKX983131:TLA983131 TUT983131:TUW983131 UEP983131:UES983131 UOL983131:UOO983131 UYH983131:UYK983131 VID983131:VIG983131 VRZ983131:VSC983131 WBV983131:WBY983131 E91 G91:J91" xr:uid="{00000000-0002-0000-0000-000004000000}">
      <formula1>0</formula1>
    </dataValidation>
    <dataValidation type="whole" operator="greaterThanOrEqual" allowBlank="1" showInputMessage="1" showErrorMessage="1" error="въведете цяло положително число" sqref="WLR983130:WLU983130 IZ90 SV90 ACR90 AMN90 AWJ90 BGF90 BQB90 BZX90 CJT90 CTP90 DDL90 DNH90 DXD90 EGZ90 EQV90 FAR90 FKN90 FUJ90 GEF90 GOB90 GXX90 HHT90 HRP90 IBL90 ILH90 IVD90 JEZ90 JOV90 JYR90 KIN90 KSJ90 LCF90 LMB90 LVX90 MFT90 MPP90 MZL90 NJH90 NTD90 OCZ90 OMV90 OWR90 PGN90 PQJ90 QAF90 QKB90 QTX90 RDT90 RNP90 RXL90 SHH90 SRD90 TAZ90 TKV90 TUR90 UEN90 UOJ90 UYF90 VIB90 VRX90 WBT90 WLP90 WVL90 E65626 IZ65626 SV65626 ACR65626 AMN65626 AWJ65626 BGF65626 BQB65626 BZX65626 CJT65626 CTP65626 DDL65626 DNH65626 DXD65626 EGZ65626 EQV65626 FAR65626 FKN65626 FUJ65626 GEF65626 GOB65626 GXX65626 HHT65626 HRP65626 IBL65626 ILH65626 IVD65626 JEZ65626 JOV65626 JYR65626 KIN65626 KSJ65626 LCF65626 LMB65626 LVX65626 MFT65626 MPP65626 MZL65626 NJH65626 NTD65626 OCZ65626 OMV65626 OWR65626 PGN65626 PQJ65626 QAF65626 QKB65626 QTX65626 RDT65626 RNP65626 RXL65626 SHH65626 SRD65626 TAZ65626 TKV65626 TUR65626 UEN65626 UOJ65626 UYF65626 VIB65626 VRX65626 WBT65626 WLP65626 WVL65626 E131162 IZ131162 SV131162 ACR131162 AMN131162 AWJ131162 BGF131162 BQB131162 BZX131162 CJT131162 CTP131162 DDL131162 DNH131162 DXD131162 EGZ131162 EQV131162 FAR131162 FKN131162 FUJ131162 GEF131162 GOB131162 GXX131162 HHT131162 HRP131162 IBL131162 ILH131162 IVD131162 JEZ131162 JOV131162 JYR131162 KIN131162 KSJ131162 LCF131162 LMB131162 LVX131162 MFT131162 MPP131162 MZL131162 NJH131162 NTD131162 OCZ131162 OMV131162 OWR131162 PGN131162 PQJ131162 QAF131162 QKB131162 QTX131162 RDT131162 RNP131162 RXL131162 SHH131162 SRD131162 TAZ131162 TKV131162 TUR131162 UEN131162 UOJ131162 UYF131162 VIB131162 VRX131162 WBT131162 WLP131162 WVL131162 E196698 IZ196698 SV196698 ACR196698 AMN196698 AWJ196698 BGF196698 BQB196698 BZX196698 CJT196698 CTP196698 DDL196698 DNH196698 DXD196698 EGZ196698 EQV196698 FAR196698 FKN196698 FUJ196698 GEF196698 GOB196698 GXX196698 HHT196698 HRP196698 IBL196698 ILH196698 IVD196698 JEZ196698 JOV196698 JYR196698 KIN196698 KSJ196698 LCF196698 LMB196698 LVX196698 MFT196698 MPP196698 MZL196698 NJH196698 NTD196698 OCZ196698 OMV196698 OWR196698 PGN196698 PQJ196698 QAF196698 QKB196698 QTX196698 RDT196698 RNP196698 RXL196698 SHH196698 SRD196698 TAZ196698 TKV196698 TUR196698 UEN196698 UOJ196698 UYF196698 VIB196698 VRX196698 WBT196698 WLP196698 WVL196698 E262234 IZ262234 SV262234 ACR262234 AMN262234 AWJ262234 BGF262234 BQB262234 BZX262234 CJT262234 CTP262234 DDL262234 DNH262234 DXD262234 EGZ262234 EQV262234 FAR262234 FKN262234 FUJ262234 GEF262234 GOB262234 GXX262234 HHT262234 HRP262234 IBL262234 ILH262234 IVD262234 JEZ262234 JOV262234 JYR262234 KIN262234 KSJ262234 LCF262234 LMB262234 LVX262234 MFT262234 MPP262234 MZL262234 NJH262234 NTD262234 OCZ262234 OMV262234 OWR262234 PGN262234 PQJ262234 QAF262234 QKB262234 QTX262234 RDT262234 RNP262234 RXL262234 SHH262234 SRD262234 TAZ262234 TKV262234 TUR262234 UEN262234 UOJ262234 UYF262234 VIB262234 VRX262234 WBT262234 WLP262234 WVL262234 E327770 IZ327770 SV327770 ACR327770 AMN327770 AWJ327770 BGF327770 BQB327770 BZX327770 CJT327770 CTP327770 DDL327770 DNH327770 DXD327770 EGZ327770 EQV327770 FAR327770 FKN327770 FUJ327770 GEF327770 GOB327770 GXX327770 HHT327770 HRP327770 IBL327770 ILH327770 IVD327770 JEZ327770 JOV327770 JYR327770 KIN327770 KSJ327770 LCF327770 LMB327770 LVX327770 MFT327770 MPP327770 MZL327770 NJH327770 NTD327770 OCZ327770 OMV327770 OWR327770 PGN327770 PQJ327770 QAF327770 QKB327770 QTX327770 RDT327770 RNP327770 RXL327770 SHH327770 SRD327770 TAZ327770 TKV327770 TUR327770 UEN327770 UOJ327770 UYF327770 VIB327770 VRX327770 WBT327770 WLP327770 WVL327770 E393306 IZ393306 SV393306 ACR393306 AMN393306 AWJ393306 BGF393306 BQB393306 BZX393306 CJT393306 CTP393306 DDL393306 DNH393306 DXD393306 EGZ393306 EQV393306 FAR393306 FKN393306 FUJ393306 GEF393306 GOB393306 GXX393306 HHT393306 HRP393306 IBL393306 ILH393306 IVD393306 JEZ393306 JOV393306 JYR393306 KIN393306 KSJ393306 LCF393306 LMB393306 LVX393306 MFT393306 MPP393306 MZL393306 NJH393306 NTD393306 OCZ393306 OMV393306 OWR393306 PGN393306 PQJ393306 QAF393306 QKB393306 QTX393306 RDT393306 RNP393306 RXL393306 SHH393306 SRD393306 TAZ393306 TKV393306 TUR393306 UEN393306 UOJ393306 UYF393306 VIB393306 VRX393306 WBT393306 WLP393306 WVL393306 E458842 IZ458842 SV458842 ACR458842 AMN458842 AWJ458842 BGF458842 BQB458842 BZX458842 CJT458842 CTP458842 DDL458842 DNH458842 DXD458842 EGZ458842 EQV458842 FAR458842 FKN458842 FUJ458842 GEF458842 GOB458842 GXX458842 HHT458842 HRP458842 IBL458842 ILH458842 IVD458842 JEZ458842 JOV458842 JYR458842 KIN458842 KSJ458842 LCF458842 LMB458842 LVX458842 MFT458842 MPP458842 MZL458842 NJH458842 NTD458842 OCZ458842 OMV458842 OWR458842 PGN458842 PQJ458842 QAF458842 QKB458842 QTX458842 RDT458842 RNP458842 RXL458842 SHH458842 SRD458842 TAZ458842 TKV458842 TUR458842 UEN458842 UOJ458842 UYF458842 VIB458842 VRX458842 WBT458842 WLP458842 WVL458842 E524378 IZ524378 SV524378 ACR524378 AMN524378 AWJ524378 BGF524378 BQB524378 BZX524378 CJT524378 CTP524378 DDL524378 DNH524378 DXD524378 EGZ524378 EQV524378 FAR524378 FKN524378 FUJ524378 GEF524378 GOB524378 GXX524378 HHT524378 HRP524378 IBL524378 ILH524378 IVD524378 JEZ524378 JOV524378 JYR524378 KIN524378 KSJ524378 LCF524378 LMB524378 LVX524378 MFT524378 MPP524378 MZL524378 NJH524378 NTD524378 OCZ524378 OMV524378 OWR524378 PGN524378 PQJ524378 QAF524378 QKB524378 QTX524378 RDT524378 RNP524378 RXL524378 SHH524378 SRD524378 TAZ524378 TKV524378 TUR524378 UEN524378 UOJ524378 UYF524378 VIB524378 VRX524378 WBT524378 WLP524378 WVL524378 E589914 IZ589914 SV589914 ACR589914 AMN589914 AWJ589914 BGF589914 BQB589914 BZX589914 CJT589914 CTP589914 DDL589914 DNH589914 DXD589914 EGZ589914 EQV589914 FAR589914 FKN589914 FUJ589914 GEF589914 GOB589914 GXX589914 HHT589914 HRP589914 IBL589914 ILH589914 IVD589914 JEZ589914 JOV589914 JYR589914 KIN589914 KSJ589914 LCF589914 LMB589914 LVX589914 MFT589914 MPP589914 MZL589914 NJH589914 NTD589914 OCZ589914 OMV589914 OWR589914 PGN589914 PQJ589914 QAF589914 QKB589914 QTX589914 RDT589914 RNP589914 RXL589914 SHH589914 SRD589914 TAZ589914 TKV589914 TUR589914 UEN589914 UOJ589914 UYF589914 VIB589914 VRX589914 WBT589914 WLP589914 WVL589914 E655450 IZ655450 SV655450 ACR655450 AMN655450 AWJ655450 BGF655450 BQB655450 BZX655450 CJT655450 CTP655450 DDL655450 DNH655450 DXD655450 EGZ655450 EQV655450 FAR655450 FKN655450 FUJ655450 GEF655450 GOB655450 GXX655450 HHT655450 HRP655450 IBL655450 ILH655450 IVD655450 JEZ655450 JOV655450 JYR655450 KIN655450 KSJ655450 LCF655450 LMB655450 LVX655450 MFT655450 MPP655450 MZL655450 NJH655450 NTD655450 OCZ655450 OMV655450 OWR655450 PGN655450 PQJ655450 QAF655450 QKB655450 QTX655450 RDT655450 RNP655450 RXL655450 SHH655450 SRD655450 TAZ655450 TKV655450 TUR655450 UEN655450 UOJ655450 UYF655450 VIB655450 VRX655450 WBT655450 WLP655450 WVL655450 E720986 IZ720986 SV720986 ACR720986 AMN720986 AWJ720986 BGF720986 BQB720986 BZX720986 CJT720986 CTP720986 DDL720986 DNH720986 DXD720986 EGZ720986 EQV720986 FAR720986 FKN720986 FUJ720986 GEF720986 GOB720986 GXX720986 HHT720986 HRP720986 IBL720986 ILH720986 IVD720986 JEZ720986 JOV720986 JYR720986 KIN720986 KSJ720986 LCF720986 LMB720986 LVX720986 MFT720986 MPP720986 MZL720986 NJH720986 NTD720986 OCZ720986 OMV720986 OWR720986 PGN720986 PQJ720986 QAF720986 QKB720986 QTX720986 RDT720986 RNP720986 RXL720986 SHH720986 SRD720986 TAZ720986 TKV720986 TUR720986 UEN720986 UOJ720986 UYF720986 VIB720986 VRX720986 WBT720986 WLP720986 WVL720986 E786522 IZ786522 SV786522 ACR786522 AMN786522 AWJ786522 BGF786522 BQB786522 BZX786522 CJT786522 CTP786522 DDL786522 DNH786522 DXD786522 EGZ786522 EQV786522 FAR786522 FKN786522 FUJ786522 GEF786522 GOB786522 GXX786522 HHT786522 HRP786522 IBL786522 ILH786522 IVD786522 JEZ786522 JOV786522 JYR786522 KIN786522 KSJ786522 LCF786522 LMB786522 LVX786522 MFT786522 MPP786522 MZL786522 NJH786522 NTD786522 OCZ786522 OMV786522 OWR786522 PGN786522 PQJ786522 QAF786522 QKB786522 QTX786522 RDT786522 RNP786522 RXL786522 SHH786522 SRD786522 TAZ786522 TKV786522 TUR786522 UEN786522 UOJ786522 UYF786522 VIB786522 VRX786522 WBT786522 WLP786522 WVL786522 E852058 IZ852058 SV852058 ACR852058 AMN852058 AWJ852058 BGF852058 BQB852058 BZX852058 CJT852058 CTP852058 DDL852058 DNH852058 DXD852058 EGZ852058 EQV852058 FAR852058 FKN852058 FUJ852058 GEF852058 GOB852058 GXX852058 HHT852058 HRP852058 IBL852058 ILH852058 IVD852058 JEZ852058 JOV852058 JYR852058 KIN852058 KSJ852058 LCF852058 LMB852058 LVX852058 MFT852058 MPP852058 MZL852058 NJH852058 NTD852058 OCZ852058 OMV852058 OWR852058 PGN852058 PQJ852058 QAF852058 QKB852058 QTX852058 RDT852058 RNP852058 RXL852058 SHH852058 SRD852058 TAZ852058 TKV852058 TUR852058 UEN852058 UOJ852058 UYF852058 VIB852058 VRX852058 WBT852058 WLP852058 WVL852058 E917594 IZ917594 SV917594 ACR917594 AMN917594 AWJ917594 BGF917594 BQB917594 BZX917594 CJT917594 CTP917594 DDL917594 DNH917594 DXD917594 EGZ917594 EQV917594 FAR917594 FKN917594 FUJ917594 GEF917594 GOB917594 GXX917594 HHT917594 HRP917594 IBL917594 ILH917594 IVD917594 JEZ917594 JOV917594 JYR917594 KIN917594 KSJ917594 LCF917594 LMB917594 LVX917594 MFT917594 MPP917594 MZL917594 NJH917594 NTD917594 OCZ917594 OMV917594 OWR917594 PGN917594 PQJ917594 QAF917594 QKB917594 QTX917594 RDT917594 RNP917594 RXL917594 SHH917594 SRD917594 TAZ917594 TKV917594 TUR917594 UEN917594 UOJ917594 UYF917594 VIB917594 VRX917594 WBT917594 WLP917594 WVL917594 E983130 IZ983130 SV983130 ACR983130 AMN983130 AWJ983130 BGF983130 BQB983130 BZX983130 CJT983130 CTP983130 DDL983130 DNH983130 DXD983130 EGZ983130 EQV983130 FAR983130 FKN983130 FUJ983130 GEF983130 GOB983130 GXX983130 HHT983130 HRP983130 IBL983130 ILH983130 IVD983130 JEZ983130 JOV983130 JYR983130 KIN983130 KSJ983130 LCF983130 LMB983130 LVX983130 MFT983130 MPP983130 MZL983130 NJH983130 NTD983130 OCZ983130 OMV983130 OWR983130 PGN983130 PQJ983130 QAF983130 QKB983130 QTX983130 RDT983130 RNP983130 RXL983130 SHH983130 SRD983130 TAZ983130 TKV983130 TUR983130 UEN983130 UOJ983130 UYF983130 VIB983130 VRX983130 WBT983130 WLP983130 WVL983130 WVN983130:WVQ983130 JB90:JE90 SX90:TA90 ACT90:ACW90 AMP90:AMS90 AWL90:AWO90 BGH90:BGK90 BQD90:BQG90 BZZ90:CAC90 CJV90:CJY90 CTR90:CTU90 DDN90:DDQ90 DNJ90:DNM90 DXF90:DXI90 EHB90:EHE90 EQX90:ERA90 FAT90:FAW90 FKP90:FKS90 FUL90:FUO90 GEH90:GEK90 GOD90:GOG90 GXZ90:GYC90 HHV90:HHY90 HRR90:HRU90 IBN90:IBQ90 ILJ90:ILM90 IVF90:IVI90 JFB90:JFE90 JOX90:JPA90 JYT90:JYW90 KIP90:KIS90 KSL90:KSO90 LCH90:LCK90 LMD90:LMG90 LVZ90:LWC90 MFV90:MFY90 MPR90:MPU90 MZN90:MZQ90 NJJ90:NJM90 NTF90:NTI90 ODB90:ODE90 OMX90:ONA90 OWT90:OWW90 PGP90:PGS90 PQL90:PQO90 QAH90:QAK90 QKD90:QKG90 QTZ90:QUC90 RDV90:RDY90 RNR90:RNU90 RXN90:RXQ90 SHJ90:SHM90 SRF90:SRI90 TBB90:TBE90 TKX90:TLA90 TUT90:TUW90 UEP90:UES90 UOL90:UOO90 UYH90:UYK90 VID90:VIG90 VRZ90:VSC90 WBV90:WBY90 WLR90:WLU90 WVN90:WVQ90 G65626:J65626 JB65626:JE65626 SX65626:TA65626 ACT65626:ACW65626 AMP65626:AMS65626 AWL65626:AWO65626 BGH65626:BGK65626 BQD65626:BQG65626 BZZ65626:CAC65626 CJV65626:CJY65626 CTR65626:CTU65626 DDN65626:DDQ65626 DNJ65626:DNM65626 DXF65626:DXI65626 EHB65626:EHE65626 EQX65626:ERA65626 FAT65626:FAW65626 FKP65626:FKS65626 FUL65626:FUO65626 GEH65626:GEK65626 GOD65626:GOG65626 GXZ65626:GYC65626 HHV65626:HHY65626 HRR65626:HRU65626 IBN65626:IBQ65626 ILJ65626:ILM65626 IVF65626:IVI65626 JFB65626:JFE65626 JOX65626:JPA65626 JYT65626:JYW65626 KIP65626:KIS65626 KSL65626:KSO65626 LCH65626:LCK65626 LMD65626:LMG65626 LVZ65626:LWC65626 MFV65626:MFY65626 MPR65626:MPU65626 MZN65626:MZQ65626 NJJ65626:NJM65626 NTF65626:NTI65626 ODB65626:ODE65626 OMX65626:ONA65626 OWT65626:OWW65626 PGP65626:PGS65626 PQL65626:PQO65626 QAH65626:QAK65626 QKD65626:QKG65626 QTZ65626:QUC65626 RDV65626:RDY65626 RNR65626:RNU65626 RXN65626:RXQ65626 SHJ65626:SHM65626 SRF65626:SRI65626 TBB65626:TBE65626 TKX65626:TLA65626 TUT65626:TUW65626 UEP65626:UES65626 UOL65626:UOO65626 UYH65626:UYK65626 VID65626:VIG65626 VRZ65626:VSC65626 WBV65626:WBY65626 WLR65626:WLU65626 WVN65626:WVQ65626 G131162:J131162 JB131162:JE131162 SX131162:TA131162 ACT131162:ACW131162 AMP131162:AMS131162 AWL131162:AWO131162 BGH131162:BGK131162 BQD131162:BQG131162 BZZ131162:CAC131162 CJV131162:CJY131162 CTR131162:CTU131162 DDN131162:DDQ131162 DNJ131162:DNM131162 DXF131162:DXI131162 EHB131162:EHE131162 EQX131162:ERA131162 FAT131162:FAW131162 FKP131162:FKS131162 FUL131162:FUO131162 GEH131162:GEK131162 GOD131162:GOG131162 GXZ131162:GYC131162 HHV131162:HHY131162 HRR131162:HRU131162 IBN131162:IBQ131162 ILJ131162:ILM131162 IVF131162:IVI131162 JFB131162:JFE131162 JOX131162:JPA131162 JYT131162:JYW131162 KIP131162:KIS131162 KSL131162:KSO131162 LCH131162:LCK131162 LMD131162:LMG131162 LVZ131162:LWC131162 MFV131162:MFY131162 MPR131162:MPU131162 MZN131162:MZQ131162 NJJ131162:NJM131162 NTF131162:NTI131162 ODB131162:ODE131162 OMX131162:ONA131162 OWT131162:OWW131162 PGP131162:PGS131162 PQL131162:PQO131162 QAH131162:QAK131162 QKD131162:QKG131162 QTZ131162:QUC131162 RDV131162:RDY131162 RNR131162:RNU131162 RXN131162:RXQ131162 SHJ131162:SHM131162 SRF131162:SRI131162 TBB131162:TBE131162 TKX131162:TLA131162 TUT131162:TUW131162 UEP131162:UES131162 UOL131162:UOO131162 UYH131162:UYK131162 VID131162:VIG131162 VRZ131162:VSC131162 WBV131162:WBY131162 WLR131162:WLU131162 WVN131162:WVQ131162 G196698:J196698 JB196698:JE196698 SX196698:TA196698 ACT196698:ACW196698 AMP196698:AMS196698 AWL196698:AWO196698 BGH196698:BGK196698 BQD196698:BQG196698 BZZ196698:CAC196698 CJV196698:CJY196698 CTR196698:CTU196698 DDN196698:DDQ196698 DNJ196698:DNM196698 DXF196698:DXI196698 EHB196698:EHE196698 EQX196698:ERA196698 FAT196698:FAW196698 FKP196698:FKS196698 FUL196698:FUO196698 GEH196698:GEK196698 GOD196698:GOG196698 GXZ196698:GYC196698 HHV196698:HHY196698 HRR196698:HRU196698 IBN196698:IBQ196698 ILJ196698:ILM196698 IVF196698:IVI196698 JFB196698:JFE196698 JOX196698:JPA196698 JYT196698:JYW196698 KIP196698:KIS196698 KSL196698:KSO196698 LCH196698:LCK196698 LMD196698:LMG196698 LVZ196698:LWC196698 MFV196698:MFY196698 MPR196698:MPU196698 MZN196698:MZQ196698 NJJ196698:NJM196698 NTF196698:NTI196698 ODB196698:ODE196698 OMX196698:ONA196698 OWT196698:OWW196698 PGP196698:PGS196698 PQL196698:PQO196698 QAH196698:QAK196698 QKD196698:QKG196698 QTZ196698:QUC196698 RDV196698:RDY196698 RNR196698:RNU196698 RXN196698:RXQ196698 SHJ196698:SHM196698 SRF196698:SRI196698 TBB196698:TBE196698 TKX196698:TLA196698 TUT196698:TUW196698 UEP196698:UES196698 UOL196698:UOO196698 UYH196698:UYK196698 VID196698:VIG196698 VRZ196698:VSC196698 WBV196698:WBY196698 WLR196698:WLU196698 WVN196698:WVQ196698 G262234:J262234 JB262234:JE262234 SX262234:TA262234 ACT262234:ACW262234 AMP262234:AMS262234 AWL262234:AWO262234 BGH262234:BGK262234 BQD262234:BQG262234 BZZ262234:CAC262234 CJV262234:CJY262234 CTR262234:CTU262234 DDN262234:DDQ262234 DNJ262234:DNM262234 DXF262234:DXI262234 EHB262234:EHE262234 EQX262234:ERA262234 FAT262234:FAW262234 FKP262234:FKS262234 FUL262234:FUO262234 GEH262234:GEK262234 GOD262234:GOG262234 GXZ262234:GYC262234 HHV262234:HHY262234 HRR262234:HRU262234 IBN262234:IBQ262234 ILJ262234:ILM262234 IVF262234:IVI262234 JFB262234:JFE262234 JOX262234:JPA262234 JYT262234:JYW262234 KIP262234:KIS262234 KSL262234:KSO262234 LCH262234:LCK262234 LMD262234:LMG262234 LVZ262234:LWC262234 MFV262234:MFY262234 MPR262234:MPU262234 MZN262234:MZQ262234 NJJ262234:NJM262234 NTF262234:NTI262234 ODB262234:ODE262234 OMX262234:ONA262234 OWT262234:OWW262234 PGP262234:PGS262234 PQL262234:PQO262234 QAH262234:QAK262234 QKD262234:QKG262234 QTZ262234:QUC262234 RDV262234:RDY262234 RNR262234:RNU262234 RXN262234:RXQ262234 SHJ262234:SHM262234 SRF262234:SRI262234 TBB262234:TBE262234 TKX262234:TLA262234 TUT262234:TUW262234 UEP262234:UES262234 UOL262234:UOO262234 UYH262234:UYK262234 VID262234:VIG262234 VRZ262234:VSC262234 WBV262234:WBY262234 WLR262234:WLU262234 WVN262234:WVQ262234 G327770:J327770 JB327770:JE327770 SX327770:TA327770 ACT327770:ACW327770 AMP327770:AMS327770 AWL327770:AWO327770 BGH327770:BGK327770 BQD327770:BQG327770 BZZ327770:CAC327770 CJV327770:CJY327770 CTR327770:CTU327770 DDN327770:DDQ327770 DNJ327770:DNM327770 DXF327770:DXI327770 EHB327770:EHE327770 EQX327770:ERA327770 FAT327770:FAW327770 FKP327770:FKS327770 FUL327770:FUO327770 GEH327770:GEK327770 GOD327770:GOG327770 GXZ327770:GYC327770 HHV327770:HHY327770 HRR327770:HRU327770 IBN327770:IBQ327770 ILJ327770:ILM327770 IVF327770:IVI327770 JFB327770:JFE327770 JOX327770:JPA327770 JYT327770:JYW327770 KIP327770:KIS327770 KSL327770:KSO327770 LCH327770:LCK327770 LMD327770:LMG327770 LVZ327770:LWC327770 MFV327770:MFY327770 MPR327770:MPU327770 MZN327770:MZQ327770 NJJ327770:NJM327770 NTF327770:NTI327770 ODB327770:ODE327770 OMX327770:ONA327770 OWT327770:OWW327770 PGP327770:PGS327770 PQL327770:PQO327770 QAH327770:QAK327770 QKD327770:QKG327770 QTZ327770:QUC327770 RDV327770:RDY327770 RNR327770:RNU327770 RXN327770:RXQ327770 SHJ327770:SHM327770 SRF327770:SRI327770 TBB327770:TBE327770 TKX327770:TLA327770 TUT327770:TUW327770 UEP327770:UES327770 UOL327770:UOO327770 UYH327770:UYK327770 VID327770:VIG327770 VRZ327770:VSC327770 WBV327770:WBY327770 WLR327770:WLU327770 WVN327770:WVQ327770 G393306:J393306 JB393306:JE393306 SX393306:TA393306 ACT393306:ACW393306 AMP393306:AMS393306 AWL393306:AWO393306 BGH393306:BGK393306 BQD393306:BQG393306 BZZ393306:CAC393306 CJV393306:CJY393306 CTR393306:CTU393306 DDN393306:DDQ393306 DNJ393306:DNM393306 DXF393306:DXI393306 EHB393306:EHE393306 EQX393306:ERA393306 FAT393306:FAW393306 FKP393306:FKS393306 FUL393306:FUO393306 GEH393306:GEK393306 GOD393306:GOG393306 GXZ393306:GYC393306 HHV393306:HHY393306 HRR393306:HRU393306 IBN393306:IBQ393306 ILJ393306:ILM393306 IVF393306:IVI393306 JFB393306:JFE393306 JOX393306:JPA393306 JYT393306:JYW393306 KIP393306:KIS393306 KSL393306:KSO393306 LCH393306:LCK393306 LMD393306:LMG393306 LVZ393306:LWC393306 MFV393306:MFY393306 MPR393306:MPU393306 MZN393306:MZQ393306 NJJ393306:NJM393306 NTF393306:NTI393306 ODB393306:ODE393306 OMX393306:ONA393306 OWT393306:OWW393306 PGP393306:PGS393306 PQL393306:PQO393306 QAH393306:QAK393306 QKD393306:QKG393306 QTZ393306:QUC393306 RDV393306:RDY393306 RNR393306:RNU393306 RXN393306:RXQ393306 SHJ393306:SHM393306 SRF393306:SRI393306 TBB393306:TBE393306 TKX393306:TLA393306 TUT393306:TUW393306 UEP393306:UES393306 UOL393306:UOO393306 UYH393306:UYK393306 VID393306:VIG393306 VRZ393306:VSC393306 WBV393306:WBY393306 WLR393306:WLU393306 WVN393306:WVQ393306 G458842:J458842 JB458842:JE458842 SX458842:TA458842 ACT458842:ACW458842 AMP458842:AMS458842 AWL458842:AWO458842 BGH458842:BGK458842 BQD458842:BQG458842 BZZ458842:CAC458842 CJV458842:CJY458842 CTR458842:CTU458842 DDN458842:DDQ458842 DNJ458842:DNM458842 DXF458842:DXI458842 EHB458842:EHE458842 EQX458842:ERA458842 FAT458842:FAW458842 FKP458842:FKS458842 FUL458842:FUO458842 GEH458842:GEK458842 GOD458842:GOG458842 GXZ458842:GYC458842 HHV458842:HHY458842 HRR458842:HRU458842 IBN458842:IBQ458842 ILJ458842:ILM458842 IVF458842:IVI458842 JFB458842:JFE458842 JOX458842:JPA458842 JYT458842:JYW458842 KIP458842:KIS458842 KSL458842:KSO458842 LCH458842:LCK458842 LMD458842:LMG458842 LVZ458842:LWC458842 MFV458842:MFY458842 MPR458842:MPU458842 MZN458842:MZQ458842 NJJ458842:NJM458842 NTF458842:NTI458842 ODB458842:ODE458842 OMX458842:ONA458842 OWT458842:OWW458842 PGP458842:PGS458842 PQL458842:PQO458842 QAH458842:QAK458842 QKD458842:QKG458842 QTZ458842:QUC458842 RDV458842:RDY458842 RNR458842:RNU458842 RXN458842:RXQ458842 SHJ458842:SHM458842 SRF458842:SRI458842 TBB458842:TBE458842 TKX458842:TLA458842 TUT458842:TUW458842 UEP458842:UES458842 UOL458842:UOO458842 UYH458842:UYK458842 VID458842:VIG458842 VRZ458842:VSC458842 WBV458842:WBY458842 WLR458842:WLU458842 WVN458842:WVQ458842 G524378:J524378 JB524378:JE524378 SX524378:TA524378 ACT524378:ACW524378 AMP524378:AMS524378 AWL524378:AWO524378 BGH524378:BGK524378 BQD524378:BQG524378 BZZ524378:CAC524378 CJV524378:CJY524378 CTR524378:CTU524378 DDN524378:DDQ524378 DNJ524378:DNM524378 DXF524378:DXI524378 EHB524378:EHE524378 EQX524378:ERA524378 FAT524378:FAW524378 FKP524378:FKS524378 FUL524378:FUO524378 GEH524378:GEK524378 GOD524378:GOG524378 GXZ524378:GYC524378 HHV524378:HHY524378 HRR524378:HRU524378 IBN524378:IBQ524378 ILJ524378:ILM524378 IVF524378:IVI524378 JFB524378:JFE524378 JOX524378:JPA524378 JYT524378:JYW524378 KIP524378:KIS524378 KSL524378:KSO524378 LCH524378:LCK524378 LMD524378:LMG524378 LVZ524378:LWC524378 MFV524378:MFY524378 MPR524378:MPU524378 MZN524378:MZQ524378 NJJ524378:NJM524378 NTF524378:NTI524378 ODB524378:ODE524378 OMX524378:ONA524378 OWT524378:OWW524378 PGP524378:PGS524378 PQL524378:PQO524378 QAH524378:QAK524378 QKD524378:QKG524378 QTZ524378:QUC524378 RDV524378:RDY524378 RNR524378:RNU524378 RXN524378:RXQ524378 SHJ524378:SHM524378 SRF524378:SRI524378 TBB524378:TBE524378 TKX524378:TLA524378 TUT524378:TUW524378 UEP524378:UES524378 UOL524378:UOO524378 UYH524378:UYK524378 VID524378:VIG524378 VRZ524378:VSC524378 WBV524378:WBY524378 WLR524378:WLU524378 WVN524378:WVQ524378 G589914:J589914 JB589914:JE589914 SX589914:TA589914 ACT589914:ACW589914 AMP589914:AMS589914 AWL589914:AWO589914 BGH589914:BGK589914 BQD589914:BQG589914 BZZ589914:CAC589914 CJV589914:CJY589914 CTR589914:CTU589914 DDN589914:DDQ589914 DNJ589914:DNM589914 DXF589914:DXI589914 EHB589914:EHE589914 EQX589914:ERA589914 FAT589914:FAW589914 FKP589914:FKS589914 FUL589914:FUO589914 GEH589914:GEK589914 GOD589914:GOG589914 GXZ589914:GYC589914 HHV589914:HHY589914 HRR589914:HRU589914 IBN589914:IBQ589914 ILJ589914:ILM589914 IVF589914:IVI589914 JFB589914:JFE589914 JOX589914:JPA589914 JYT589914:JYW589914 KIP589914:KIS589914 KSL589914:KSO589914 LCH589914:LCK589914 LMD589914:LMG589914 LVZ589914:LWC589914 MFV589914:MFY589914 MPR589914:MPU589914 MZN589914:MZQ589914 NJJ589914:NJM589914 NTF589914:NTI589914 ODB589914:ODE589914 OMX589914:ONA589914 OWT589914:OWW589914 PGP589914:PGS589914 PQL589914:PQO589914 QAH589914:QAK589914 QKD589914:QKG589914 QTZ589914:QUC589914 RDV589914:RDY589914 RNR589914:RNU589914 RXN589914:RXQ589914 SHJ589914:SHM589914 SRF589914:SRI589914 TBB589914:TBE589914 TKX589914:TLA589914 TUT589914:TUW589914 UEP589914:UES589914 UOL589914:UOO589914 UYH589914:UYK589914 VID589914:VIG589914 VRZ589914:VSC589914 WBV589914:WBY589914 WLR589914:WLU589914 WVN589914:WVQ589914 G655450:J655450 JB655450:JE655450 SX655450:TA655450 ACT655450:ACW655450 AMP655450:AMS655450 AWL655450:AWO655450 BGH655450:BGK655450 BQD655450:BQG655450 BZZ655450:CAC655450 CJV655450:CJY655450 CTR655450:CTU655450 DDN655450:DDQ655450 DNJ655450:DNM655450 DXF655450:DXI655450 EHB655450:EHE655450 EQX655450:ERA655450 FAT655450:FAW655450 FKP655450:FKS655450 FUL655450:FUO655450 GEH655450:GEK655450 GOD655450:GOG655450 GXZ655450:GYC655450 HHV655450:HHY655450 HRR655450:HRU655450 IBN655450:IBQ655450 ILJ655450:ILM655450 IVF655450:IVI655450 JFB655450:JFE655450 JOX655450:JPA655450 JYT655450:JYW655450 KIP655450:KIS655450 KSL655450:KSO655450 LCH655450:LCK655450 LMD655450:LMG655450 LVZ655450:LWC655450 MFV655450:MFY655450 MPR655450:MPU655450 MZN655450:MZQ655450 NJJ655450:NJM655450 NTF655450:NTI655450 ODB655450:ODE655450 OMX655450:ONA655450 OWT655450:OWW655450 PGP655450:PGS655450 PQL655450:PQO655450 QAH655450:QAK655450 QKD655450:QKG655450 QTZ655450:QUC655450 RDV655450:RDY655450 RNR655450:RNU655450 RXN655450:RXQ655450 SHJ655450:SHM655450 SRF655450:SRI655450 TBB655450:TBE655450 TKX655450:TLA655450 TUT655450:TUW655450 UEP655450:UES655450 UOL655450:UOO655450 UYH655450:UYK655450 VID655450:VIG655450 VRZ655450:VSC655450 WBV655450:WBY655450 WLR655450:WLU655450 WVN655450:WVQ655450 G720986:J720986 JB720986:JE720986 SX720986:TA720986 ACT720986:ACW720986 AMP720986:AMS720986 AWL720986:AWO720986 BGH720986:BGK720986 BQD720986:BQG720986 BZZ720986:CAC720986 CJV720986:CJY720986 CTR720986:CTU720986 DDN720986:DDQ720986 DNJ720986:DNM720986 DXF720986:DXI720986 EHB720986:EHE720986 EQX720986:ERA720986 FAT720986:FAW720986 FKP720986:FKS720986 FUL720986:FUO720986 GEH720986:GEK720986 GOD720986:GOG720986 GXZ720986:GYC720986 HHV720986:HHY720986 HRR720986:HRU720986 IBN720986:IBQ720986 ILJ720986:ILM720986 IVF720986:IVI720986 JFB720986:JFE720986 JOX720986:JPA720986 JYT720986:JYW720986 KIP720986:KIS720986 KSL720986:KSO720986 LCH720986:LCK720986 LMD720986:LMG720986 LVZ720986:LWC720986 MFV720986:MFY720986 MPR720986:MPU720986 MZN720986:MZQ720986 NJJ720986:NJM720986 NTF720986:NTI720986 ODB720986:ODE720986 OMX720986:ONA720986 OWT720986:OWW720986 PGP720986:PGS720986 PQL720986:PQO720986 QAH720986:QAK720986 QKD720986:QKG720986 QTZ720986:QUC720986 RDV720986:RDY720986 RNR720986:RNU720986 RXN720986:RXQ720986 SHJ720986:SHM720986 SRF720986:SRI720986 TBB720986:TBE720986 TKX720986:TLA720986 TUT720986:TUW720986 UEP720986:UES720986 UOL720986:UOO720986 UYH720986:UYK720986 VID720986:VIG720986 VRZ720986:VSC720986 WBV720986:WBY720986 WLR720986:WLU720986 WVN720986:WVQ720986 G786522:J786522 JB786522:JE786522 SX786522:TA786522 ACT786522:ACW786522 AMP786522:AMS786522 AWL786522:AWO786522 BGH786522:BGK786522 BQD786522:BQG786522 BZZ786522:CAC786522 CJV786522:CJY786522 CTR786522:CTU786522 DDN786522:DDQ786522 DNJ786522:DNM786522 DXF786522:DXI786522 EHB786522:EHE786522 EQX786522:ERA786522 FAT786522:FAW786522 FKP786522:FKS786522 FUL786522:FUO786522 GEH786522:GEK786522 GOD786522:GOG786522 GXZ786522:GYC786522 HHV786522:HHY786522 HRR786522:HRU786522 IBN786522:IBQ786522 ILJ786522:ILM786522 IVF786522:IVI786522 JFB786522:JFE786522 JOX786522:JPA786522 JYT786522:JYW786522 KIP786522:KIS786522 KSL786522:KSO786522 LCH786522:LCK786522 LMD786522:LMG786522 LVZ786522:LWC786522 MFV786522:MFY786522 MPR786522:MPU786522 MZN786522:MZQ786522 NJJ786522:NJM786522 NTF786522:NTI786522 ODB786522:ODE786522 OMX786522:ONA786522 OWT786522:OWW786522 PGP786522:PGS786522 PQL786522:PQO786522 QAH786522:QAK786522 QKD786522:QKG786522 QTZ786522:QUC786522 RDV786522:RDY786522 RNR786522:RNU786522 RXN786522:RXQ786522 SHJ786522:SHM786522 SRF786522:SRI786522 TBB786522:TBE786522 TKX786522:TLA786522 TUT786522:TUW786522 UEP786522:UES786522 UOL786522:UOO786522 UYH786522:UYK786522 VID786522:VIG786522 VRZ786522:VSC786522 WBV786522:WBY786522 WLR786522:WLU786522 WVN786522:WVQ786522 G852058:J852058 JB852058:JE852058 SX852058:TA852058 ACT852058:ACW852058 AMP852058:AMS852058 AWL852058:AWO852058 BGH852058:BGK852058 BQD852058:BQG852058 BZZ852058:CAC852058 CJV852058:CJY852058 CTR852058:CTU852058 DDN852058:DDQ852058 DNJ852058:DNM852058 DXF852058:DXI852058 EHB852058:EHE852058 EQX852058:ERA852058 FAT852058:FAW852058 FKP852058:FKS852058 FUL852058:FUO852058 GEH852058:GEK852058 GOD852058:GOG852058 GXZ852058:GYC852058 HHV852058:HHY852058 HRR852058:HRU852058 IBN852058:IBQ852058 ILJ852058:ILM852058 IVF852058:IVI852058 JFB852058:JFE852058 JOX852058:JPA852058 JYT852058:JYW852058 KIP852058:KIS852058 KSL852058:KSO852058 LCH852058:LCK852058 LMD852058:LMG852058 LVZ852058:LWC852058 MFV852058:MFY852058 MPR852058:MPU852058 MZN852058:MZQ852058 NJJ852058:NJM852058 NTF852058:NTI852058 ODB852058:ODE852058 OMX852058:ONA852058 OWT852058:OWW852058 PGP852058:PGS852058 PQL852058:PQO852058 QAH852058:QAK852058 QKD852058:QKG852058 QTZ852058:QUC852058 RDV852058:RDY852058 RNR852058:RNU852058 RXN852058:RXQ852058 SHJ852058:SHM852058 SRF852058:SRI852058 TBB852058:TBE852058 TKX852058:TLA852058 TUT852058:TUW852058 UEP852058:UES852058 UOL852058:UOO852058 UYH852058:UYK852058 VID852058:VIG852058 VRZ852058:VSC852058 WBV852058:WBY852058 WLR852058:WLU852058 WVN852058:WVQ852058 G917594:J917594 JB917594:JE917594 SX917594:TA917594 ACT917594:ACW917594 AMP917594:AMS917594 AWL917594:AWO917594 BGH917594:BGK917594 BQD917594:BQG917594 BZZ917594:CAC917594 CJV917594:CJY917594 CTR917594:CTU917594 DDN917594:DDQ917594 DNJ917594:DNM917594 DXF917594:DXI917594 EHB917594:EHE917594 EQX917594:ERA917594 FAT917594:FAW917594 FKP917594:FKS917594 FUL917594:FUO917594 GEH917594:GEK917594 GOD917594:GOG917594 GXZ917594:GYC917594 HHV917594:HHY917594 HRR917594:HRU917594 IBN917594:IBQ917594 ILJ917594:ILM917594 IVF917594:IVI917594 JFB917594:JFE917594 JOX917594:JPA917594 JYT917594:JYW917594 KIP917594:KIS917594 KSL917594:KSO917594 LCH917594:LCK917594 LMD917594:LMG917594 LVZ917594:LWC917594 MFV917594:MFY917594 MPR917594:MPU917594 MZN917594:MZQ917594 NJJ917594:NJM917594 NTF917594:NTI917594 ODB917594:ODE917594 OMX917594:ONA917594 OWT917594:OWW917594 PGP917594:PGS917594 PQL917594:PQO917594 QAH917594:QAK917594 QKD917594:QKG917594 QTZ917594:QUC917594 RDV917594:RDY917594 RNR917594:RNU917594 RXN917594:RXQ917594 SHJ917594:SHM917594 SRF917594:SRI917594 TBB917594:TBE917594 TKX917594:TLA917594 TUT917594:TUW917594 UEP917594:UES917594 UOL917594:UOO917594 UYH917594:UYK917594 VID917594:VIG917594 VRZ917594:VSC917594 WBV917594:WBY917594 WLR917594:WLU917594 WVN917594:WVQ917594 G983130:J983130 JB983130:JE983130 SX983130:TA983130 ACT983130:ACW983130 AMP983130:AMS983130 AWL983130:AWO983130 BGH983130:BGK983130 BQD983130:BQG983130 BZZ983130:CAC983130 CJV983130:CJY983130 CTR983130:CTU983130 DDN983130:DDQ983130 DNJ983130:DNM983130 DXF983130:DXI983130 EHB983130:EHE983130 EQX983130:ERA983130 FAT983130:FAW983130 FKP983130:FKS983130 FUL983130:FUO983130 GEH983130:GEK983130 GOD983130:GOG983130 GXZ983130:GYC983130 HHV983130:HHY983130 HRR983130:HRU983130 IBN983130:IBQ983130 ILJ983130:ILM983130 IVF983130:IVI983130 JFB983130:JFE983130 JOX983130:JPA983130 JYT983130:JYW983130 KIP983130:KIS983130 KSL983130:KSO983130 LCH983130:LCK983130 LMD983130:LMG983130 LVZ983130:LWC983130 MFV983130:MFY983130 MPR983130:MPU983130 MZN983130:MZQ983130 NJJ983130:NJM983130 NTF983130:NTI983130 ODB983130:ODE983130 OMX983130:ONA983130 OWT983130:OWW983130 PGP983130:PGS983130 PQL983130:PQO983130 QAH983130:QAK983130 QKD983130:QKG983130 QTZ983130:QUC983130 RDV983130:RDY983130 RNR983130:RNU983130 RXN983130:RXQ983130 SHJ983130:SHM983130 SRF983130:SRI983130 TBB983130:TBE983130 TKX983130:TLA983130 TUT983130:TUW983130 UEP983130:UES983130 UOL983130:UOO983130 UYH983130:UYK983130 VID983130:VIG983130 VRZ983130:VSC983130 WBV983130:WBY983130 E90 G90:J90" xr:uid="{00000000-0002-0000-0000-000005000000}">
      <formula1>0</formula1>
    </dataValidation>
    <dataValidation type="whole" operator="lessThanOrEqual" allowBlank="1" showInputMessage="1" showErrorMessage="1" sqref="WVR983131:WVT983131 JF91:JH91 TB91:TD91 ACX91:ACZ91 AMT91:AMV91 AWP91:AWR91 BGL91:BGN91 BQH91:BQJ91 CAD91:CAF91 CJZ91:CKB91 CTV91:CTX91 DDR91:DDT91 DNN91:DNP91 DXJ91:DXL91 EHF91:EHH91 ERB91:ERD91 FAX91:FAZ91 FKT91:FKV91 FUP91:FUR91 GEL91:GEN91 GOH91:GOJ91 GYD91:GYF91 HHZ91:HIB91 HRV91:HRX91 IBR91:IBT91 ILN91:ILP91 IVJ91:IVL91 JFF91:JFH91 JPB91:JPD91 JYX91:JYZ91 KIT91:KIV91 KSP91:KSR91 LCL91:LCN91 LMH91:LMJ91 LWD91:LWF91 MFZ91:MGB91 MPV91:MPX91 MZR91:MZT91 NJN91:NJP91 NTJ91:NTL91 ODF91:ODH91 ONB91:OND91 OWX91:OWZ91 PGT91:PGV91 PQP91:PQR91 QAL91:QAN91 QKH91:QKJ91 QUD91:QUF91 RDZ91:REB91 RNV91:RNX91 RXR91:RXT91 SHN91:SHP91 SRJ91:SRL91 TBF91:TBH91 TLB91:TLD91 TUX91:TUZ91 UET91:UEV91 UOP91:UOR91 UYL91:UYN91 VIH91:VIJ91 VSD91:VSF91 WBZ91:WCB91 WLV91:WLX91 WVR91:WVT91 K65627:M65627 JF65627:JH65627 TB65627:TD65627 ACX65627:ACZ65627 AMT65627:AMV65627 AWP65627:AWR65627 BGL65627:BGN65627 BQH65627:BQJ65627 CAD65627:CAF65627 CJZ65627:CKB65627 CTV65627:CTX65627 DDR65627:DDT65627 DNN65627:DNP65627 DXJ65627:DXL65627 EHF65627:EHH65627 ERB65627:ERD65627 FAX65627:FAZ65627 FKT65627:FKV65627 FUP65627:FUR65627 GEL65627:GEN65627 GOH65627:GOJ65627 GYD65627:GYF65627 HHZ65627:HIB65627 HRV65627:HRX65627 IBR65627:IBT65627 ILN65627:ILP65627 IVJ65627:IVL65627 JFF65627:JFH65627 JPB65627:JPD65627 JYX65627:JYZ65627 KIT65627:KIV65627 KSP65627:KSR65627 LCL65627:LCN65627 LMH65627:LMJ65627 LWD65627:LWF65627 MFZ65627:MGB65627 MPV65627:MPX65627 MZR65627:MZT65627 NJN65627:NJP65627 NTJ65627:NTL65627 ODF65627:ODH65627 ONB65627:OND65627 OWX65627:OWZ65627 PGT65627:PGV65627 PQP65627:PQR65627 QAL65627:QAN65627 QKH65627:QKJ65627 QUD65627:QUF65627 RDZ65627:REB65627 RNV65627:RNX65627 RXR65627:RXT65627 SHN65627:SHP65627 SRJ65627:SRL65627 TBF65627:TBH65627 TLB65627:TLD65627 TUX65627:TUZ65627 UET65627:UEV65627 UOP65627:UOR65627 UYL65627:UYN65627 VIH65627:VIJ65627 VSD65627:VSF65627 WBZ65627:WCB65627 WLV65627:WLX65627 WVR65627:WVT65627 K131163:M131163 JF131163:JH131163 TB131163:TD131163 ACX131163:ACZ131163 AMT131163:AMV131163 AWP131163:AWR131163 BGL131163:BGN131163 BQH131163:BQJ131163 CAD131163:CAF131163 CJZ131163:CKB131163 CTV131163:CTX131163 DDR131163:DDT131163 DNN131163:DNP131163 DXJ131163:DXL131163 EHF131163:EHH131163 ERB131163:ERD131163 FAX131163:FAZ131163 FKT131163:FKV131163 FUP131163:FUR131163 GEL131163:GEN131163 GOH131163:GOJ131163 GYD131163:GYF131163 HHZ131163:HIB131163 HRV131163:HRX131163 IBR131163:IBT131163 ILN131163:ILP131163 IVJ131163:IVL131163 JFF131163:JFH131163 JPB131163:JPD131163 JYX131163:JYZ131163 KIT131163:KIV131163 KSP131163:KSR131163 LCL131163:LCN131163 LMH131163:LMJ131163 LWD131163:LWF131163 MFZ131163:MGB131163 MPV131163:MPX131163 MZR131163:MZT131163 NJN131163:NJP131163 NTJ131163:NTL131163 ODF131163:ODH131163 ONB131163:OND131163 OWX131163:OWZ131163 PGT131163:PGV131163 PQP131163:PQR131163 QAL131163:QAN131163 QKH131163:QKJ131163 QUD131163:QUF131163 RDZ131163:REB131163 RNV131163:RNX131163 RXR131163:RXT131163 SHN131163:SHP131163 SRJ131163:SRL131163 TBF131163:TBH131163 TLB131163:TLD131163 TUX131163:TUZ131163 UET131163:UEV131163 UOP131163:UOR131163 UYL131163:UYN131163 VIH131163:VIJ131163 VSD131163:VSF131163 WBZ131163:WCB131163 WLV131163:WLX131163 WVR131163:WVT131163 K196699:M196699 JF196699:JH196699 TB196699:TD196699 ACX196699:ACZ196699 AMT196699:AMV196699 AWP196699:AWR196699 BGL196699:BGN196699 BQH196699:BQJ196699 CAD196699:CAF196699 CJZ196699:CKB196699 CTV196699:CTX196699 DDR196699:DDT196699 DNN196699:DNP196699 DXJ196699:DXL196699 EHF196699:EHH196699 ERB196699:ERD196699 FAX196699:FAZ196699 FKT196699:FKV196699 FUP196699:FUR196699 GEL196699:GEN196699 GOH196699:GOJ196699 GYD196699:GYF196699 HHZ196699:HIB196699 HRV196699:HRX196699 IBR196699:IBT196699 ILN196699:ILP196699 IVJ196699:IVL196699 JFF196699:JFH196699 JPB196699:JPD196699 JYX196699:JYZ196699 KIT196699:KIV196699 KSP196699:KSR196699 LCL196699:LCN196699 LMH196699:LMJ196699 LWD196699:LWF196699 MFZ196699:MGB196699 MPV196699:MPX196699 MZR196699:MZT196699 NJN196699:NJP196699 NTJ196699:NTL196699 ODF196699:ODH196699 ONB196699:OND196699 OWX196699:OWZ196699 PGT196699:PGV196699 PQP196699:PQR196699 QAL196699:QAN196699 QKH196699:QKJ196699 QUD196699:QUF196699 RDZ196699:REB196699 RNV196699:RNX196699 RXR196699:RXT196699 SHN196699:SHP196699 SRJ196699:SRL196699 TBF196699:TBH196699 TLB196699:TLD196699 TUX196699:TUZ196699 UET196699:UEV196699 UOP196699:UOR196699 UYL196699:UYN196699 VIH196699:VIJ196699 VSD196699:VSF196699 WBZ196699:WCB196699 WLV196699:WLX196699 WVR196699:WVT196699 K262235:M262235 JF262235:JH262235 TB262235:TD262235 ACX262235:ACZ262235 AMT262235:AMV262235 AWP262235:AWR262235 BGL262235:BGN262235 BQH262235:BQJ262235 CAD262235:CAF262235 CJZ262235:CKB262235 CTV262235:CTX262235 DDR262235:DDT262235 DNN262235:DNP262235 DXJ262235:DXL262235 EHF262235:EHH262235 ERB262235:ERD262235 FAX262235:FAZ262235 FKT262235:FKV262235 FUP262235:FUR262235 GEL262235:GEN262235 GOH262235:GOJ262235 GYD262235:GYF262235 HHZ262235:HIB262235 HRV262235:HRX262235 IBR262235:IBT262235 ILN262235:ILP262235 IVJ262235:IVL262235 JFF262235:JFH262235 JPB262235:JPD262235 JYX262235:JYZ262235 KIT262235:KIV262235 KSP262235:KSR262235 LCL262235:LCN262235 LMH262235:LMJ262235 LWD262235:LWF262235 MFZ262235:MGB262235 MPV262235:MPX262235 MZR262235:MZT262235 NJN262235:NJP262235 NTJ262235:NTL262235 ODF262235:ODH262235 ONB262235:OND262235 OWX262235:OWZ262235 PGT262235:PGV262235 PQP262235:PQR262235 QAL262235:QAN262235 QKH262235:QKJ262235 QUD262235:QUF262235 RDZ262235:REB262235 RNV262235:RNX262235 RXR262235:RXT262235 SHN262235:SHP262235 SRJ262235:SRL262235 TBF262235:TBH262235 TLB262235:TLD262235 TUX262235:TUZ262235 UET262235:UEV262235 UOP262235:UOR262235 UYL262235:UYN262235 VIH262235:VIJ262235 VSD262235:VSF262235 WBZ262235:WCB262235 WLV262235:WLX262235 WVR262235:WVT262235 K327771:M327771 JF327771:JH327771 TB327771:TD327771 ACX327771:ACZ327771 AMT327771:AMV327771 AWP327771:AWR327771 BGL327771:BGN327771 BQH327771:BQJ327771 CAD327771:CAF327771 CJZ327771:CKB327771 CTV327771:CTX327771 DDR327771:DDT327771 DNN327771:DNP327771 DXJ327771:DXL327771 EHF327771:EHH327771 ERB327771:ERD327771 FAX327771:FAZ327771 FKT327771:FKV327771 FUP327771:FUR327771 GEL327771:GEN327771 GOH327771:GOJ327771 GYD327771:GYF327771 HHZ327771:HIB327771 HRV327771:HRX327771 IBR327771:IBT327771 ILN327771:ILP327771 IVJ327771:IVL327771 JFF327771:JFH327771 JPB327771:JPD327771 JYX327771:JYZ327771 KIT327771:KIV327771 KSP327771:KSR327771 LCL327771:LCN327771 LMH327771:LMJ327771 LWD327771:LWF327771 MFZ327771:MGB327771 MPV327771:MPX327771 MZR327771:MZT327771 NJN327771:NJP327771 NTJ327771:NTL327771 ODF327771:ODH327771 ONB327771:OND327771 OWX327771:OWZ327771 PGT327771:PGV327771 PQP327771:PQR327771 QAL327771:QAN327771 QKH327771:QKJ327771 QUD327771:QUF327771 RDZ327771:REB327771 RNV327771:RNX327771 RXR327771:RXT327771 SHN327771:SHP327771 SRJ327771:SRL327771 TBF327771:TBH327771 TLB327771:TLD327771 TUX327771:TUZ327771 UET327771:UEV327771 UOP327771:UOR327771 UYL327771:UYN327771 VIH327771:VIJ327771 VSD327771:VSF327771 WBZ327771:WCB327771 WLV327771:WLX327771 WVR327771:WVT327771 K393307:M393307 JF393307:JH393307 TB393307:TD393307 ACX393307:ACZ393307 AMT393307:AMV393307 AWP393307:AWR393307 BGL393307:BGN393307 BQH393307:BQJ393307 CAD393307:CAF393307 CJZ393307:CKB393307 CTV393307:CTX393307 DDR393307:DDT393307 DNN393307:DNP393307 DXJ393307:DXL393307 EHF393307:EHH393307 ERB393307:ERD393307 FAX393307:FAZ393307 FKT393307:FKV393307 FUP393307:FUR393307 GEL393307:GEN393307 GOH393307:GOJ393307 GYD393307:GYF393307 HHZ393307:HIB393307 HRV393307:HRX393307 IBR393307:IBT393307 ILN393307:ILP393307 IVJ393307:IVL393307 JFF393307:JFH393307 JPB393307:JPD393307 JYX393307:JYZ393307 KIT393307:KIV393307 KSP393307:KSR393307 LCL393307:LCN393307 LMH393307:LMJ393307 LWD393307:LWF393307 MFZ393307:MGB393307 MPV393307:MPX393307 MZR393307:MZT393307 NJN393307:NJP393307 NTJ393307:NTL393307 ODF393307:ODH393307 ONB393307:OND393307 OWX393307:OWZ393307 PGT393307:PGV393307 PQP393307:PQR393307 QAL393307:QAN393307 QKH393307:QKJ393307 QUD393307:QUF393307 RDZ393307:REB393307 RNV393307:RNX393307 RXR393307:RXT393307 SHN393307:SHP393307 SRJ393307:SRL393307 TBF393307:TBH393307 TLB393307:TLD393307 TUX393307:TUZ393307 UET393307:UEV393307 UOP393307:UOR393307 UYL393307:UYN393307 VIH393307:VIJ393307 VSD393307:VSF393307 WBZ393307:WCB393307 WLV393307:WLX393307 WVR393307:WVT393307 K458843:M458843 JF458843:JH458843 TB458843:TD458843 ACX458843:ACZ458843 AMT458843:AMV458843 AWP458843:AWR458843 BGL458843:BGN458843 BQH458843:BQJ458843 CAD458843:CAF458843 CJZ458843:CKB458843 CTV458843:CTX458843 DDR458843:DDT458843 DNN458843:DNP458843 DXJ458843:DXL458843 EHF458843:EHH458843 ERB458843:ERD458843 FAX458843:FAZ458843 FKT458843:FKV458843 FUP458843:FUR458843 GEL458843:GEN458843 GOH458843:GOJ458843 GYD458843:GYF458843 HHZ458843:HIB458843 HRV458843:HRX458843 IBR458843:IBT458843 ILN458843:ILP458843 IVJ458843:IVL458843 JFF458843:JFH458843 JPB458843:JPD458843 JYX458843:JYZ458843 KIT458843:KIV458843 KSP458843:KSR458843 LCL458843:LCN458843 LMH458843:LMJ458843 LWD458843:LWF458843 MFZ458843:MGB458843 MPV458843:MPX458843 MZR458843:MZT458843 NJN458843:NJP458843 NTJ458843:NTL458843 ODF458843:ODH458843 ONB458843:OND458843 OWX458843:OWZ458843 PGT458843:PGV458843 PQP458843:PQR458843 QAL458843:QAN458843 QKH458843:QKJ458843 QUD458843:QUF458843 RDZ458843:REB458843 RNV458843:RNX458843 RXR458843:RXT458843 SHN458843:SHP458843 SRJ458843:SRL458843 TBF458843:TBH458843 TLB458843:TLD458843 TUX458843:TUZ458843 UET458843:UEV458843 UOP458843:UOR458843 UYL458843:UYN458843 VIH458843:VIJ458843 VSD458843:VSF458843 WBZ458843:WCB458843 WLV458843:WLX458843 WVR458843:WVT458843 K524379:M524379 JF524379:JH524379 TB524379:TD524379 ACX524379:ACZ524379 AMT524379:AMV524379 AWP524379:AWR524379 BGL524379:BGN524379 BQH524379:BQJ524379 CAD524379:CAF524379 CJZ524379:CKB524379 CTV524379:CTX524379 DDR524379:DDT524379 DNN524379:DNP524379 DXJ524379:DXL524379 EHF524379:EHH524379 ERB524379:ERD524379 FAX524379:FAZ524379 FKT524379:FKV524379 FUP524379:FUR524379 GEL524379:GEN524379 GOH524379:GOJ524379 GYD524379:GYF524379 HHZ524379:HIB524379 HRV524379:HRX524379 IBR524379:IBT524379 ILN524379:ILP524379 IVJ524379:IVL524379 JFF524379:JFH524379 JPB524379:JPD524379 JYX524379:JYZ524379 KIT524379:KIV524379 KSP524379:KSR524379 LCL524379:LCN524379 LMH524379:LMJ524379 LWD524379:LWF524379 MFZ524379:MGB524379 MPV524379:MPX524379 MZR524379:MZT524379 NJN524379:NJP524379 NTJ524379:NTL524379 ODF524379:ODH524379 ONB524379:OND524379 OWX524379:OWZ524379 PGT524379:PGV524379 PQP524379:PQR524379 QAL524379:QAN524379 QKH524379:QKJ524379 QUD524379:QUF524379 RDZ524379:REB524379 RNV524379:RNX524379 RXR524379:RXT524379 SHN524379:SHP524379 SRJ524379:SRL524379 TBF524379:TBH524379 TLB524379:TLD524379 TUX524379:TUZ524379 UET524379:UEV524379 UOP524379:UOR524379 UYL524379:UYN524379 VIH524379:VIJ524379 VSD524379:VSF524379 WBZ524379:WCB524379 WLV524379:WLX524379 WVR524379:WVT524379 K589915:M589915 JF589915:JH589915 TB589915:TD589915 ACX589915:ACZ589915 AMT589915:AMV589915 AWP589915:AWR589915 BGL589915:BGN589915 BQH589915:BQJ589915 CAD589915:CAF589915 CJZ589915:CKB589915 CTV589915:CTX589915 DDR589915:DDT589915 DNN589915:DNP589915 DXJ589915:DXL589915 EHF589915:EHH589915 ERB589915:ERD589915 FAX589915:FAZ589915 FKT589915:FKV589915 FUP589915:FUR589915 GEL589915:GEN589915 GOH589915:GOJ589915 GYD589915:GYF589915 HHZ589915:HIB589915 HRV589915:HRX589915 IBR589915:IBT589915 ILN589915:ILP589915 IVJ589915:IVL589915 JFF589915:JFH589915 JPB589915:JPD589915 JYX589915:JYZ589915 KIT589915:KIV589915 KSP589915:KSR589915 LCL589915:LCN589915 LMH589915:LMJ589915 LWD589915:LWF589915 MFZ589915:MGB589915 MPV589915:MPX589915 MZR589915:MZT589915 NJN589915:NJP589915 NTJ589915:NTL589915 ODF589915:ODH589915 ONB589915:OND589915 OWX589915:OWZ589915 PGT589915:PGV589915 PQP589915:PQR589915 QAL589915:QAN589915 QKH589915:QKJ589915 QUD589915:QUF589915 RDZ589915:REB589915 RNV589915:RNX589915 RXR589915:RXT589915 SHN589915:SHP589915 SRJ589915:SRL589915 TBF589915:TBH589915 TLB589915:TLD589915 TUX589915:TUZ589915 UET589915:UEV589915 UOP589915:UOR589915 UYL589915:UYN589915 VIH589915:VIJ589915 VSD589915:VSF589915 WBZ589915:WCB589915 WLV589915:WLX589915 WVR589915:WVT589915 K655451:M655451 JF655451:JH655451 TB655451:TD655451 ACX655451:ACZ655451 AMT655451:AMV655451 AWP655451:AWR655451 BGL655451:BGN655451 BQH655451:BQJ655451 CAD655451:CAF655451 CJZ655451:CKB655451 CTV655451:CTX655451 DDR655451:DDT655451 DNN655451:DNP655451 DXJ655451:DXL655451 EHF655451:EHH655451 ERB655451:ERD655451 FAX655451:FAZ655451 FKT655451:FKV655451 FUP655451:FUR655451 GEL655451:GEN655451 GOH655451:GOJ655451 GYD655451:GYF655451 HHZ655451:HIB655451 HRV655451:HRX655451 IBR655451:IBT655451 ILN655451:ILP655451 IVJ655451:IVL655451 JFF655451:JFH655451 JPB655451:JPD655451 JYX655451:JYZ655451 KIT655451:KIV655451 KSP655451:KSR655451 LCL655451:LCN655451 LMH655451:LMJ655451 LWD655451:LWF655451 MFZ655451:MGB655451 MPV655451:MPX655451 MZR655451:MZT655451 NJN655451:NJP655451 NTJ655451:NTL655451 ODF655451:ODH655451 ONB655451:OND655451 OWX655451:OWZ655451 PGT655451:PGV655451 PQP655451:PQR655451 QAL655451:QAN655451 QKH655451:QKJ655451 QUD655451:QUF655451 RDZ655451:REB655451 RNV655451:RNX655451 RXR655451:RXT655451 SHN655451:SHP655451 SRJ655451:SRL655451 TBF655451:TBH655451 TLB655451:TLD655451 TUX655451:TUZ655451 UET655451:UEV655451 UOP655451:UOR655451 UYL655451:UYN655451 VIH655451:VIJ655451 VSD655451:VSF655451 WBZ655451:WCB655451 WLV655451:WLX655451 WVR655451:WVT655451 K720987:M720987 JF720987:JH720987 TB720987:TD720987 ACX720987:ACZ720987 AMT720987:AMV720987 AWP720987:AWR720987 BGL720987:BGN720987 BQH720987:BQJ720987 CAD720987:CAF720987 CJZ720987:CKB720987 CTV720987:CTX720987 DDR720987:DDT720987 DNN720987:DNP720987 DXJ720987:DXL720987 EHF720987:EHH720987 ERB720987:ERD720987 FAX720987:FAZ720987 FKT720987:FKV720987 FUP720987:FUR720987 GEL720987:GEN720987 GOH720987:GOJ720987 GYD720987:GYF720987 HHZ720987:HIB720987 HRV720987:HRX720987 IBR720987:IBT720987 ILN720987:ILP720987 IVJ720987:IVL720987 JFF720987:JFH720987 JPB720987:JPD720987 JYX720987:JYZ720987 KIT720987:KIV720987 KSP720987:KSR720987 LCL720987:LCN720987 LMH720987:LMJ720987 LWD720987:LWF720987 MFZ720987:MGB720987 MPV720987:MPX720987 MZR720987:MZT720987 NJN720987:NJP720987 NTJ720987:NTL720987 ODF720987:ODH720987 ONB720987:OND720987 OWX720987:OWZ720987 PGT720987:PGV720987 PQP720987:PQR720987 QAL720987:QAN720987 QKH720987:QKJ720987 QUD720987:QUF720987 RDZ720987:REB720987 RNV720987:RNX720987 RXR720987:RXT720987 SHN720987:SHP720987 SRJ720987:SRL720987 TBF720987:TBH720987 TLB720987:TLD720987 TUX720987:TUZ720987 UET720987:UEV720987 UOP720987:UOR720987 UYL720987:UYN720987 VIH720987:VIJ720987 VSD720987:VSF720987 WBZ720987:WCB720987 WLV720987:WLX720987 WVR720987:WVT720987 K786523:M786523 JF786523:JH786523 TB786523:TD786523 ACX786523:ACZ786523 AMT786523:AMV786523 AWP786523:AWR786523 BGL786523:BGN786523 BQH786523:BQJ786523 CAD786523:CAF786523 CJZ786523:CKB786523 CTV786523:CTX786523 DDR786523:DDT786523 DNN786523:DNP786523 DXJ786523:DXL786523 EHF786523:EHH786523 ERB786523:ERD786523 FAX786523:FAZ786523 FKT786523:FKV786523 FUP786523:FUR786523 GEL786523:GEN786523 GOH786523:GOJ786523 GYD786523:GYF786523 HHZ786523:HIB786523 HRV786523:HRX786523 IBR786523:IBT786523 ILN786523:ILP786523 IVJ786523:IVL786523 JFF786523:JFH786523 JPB786523:JPD786523 JYX786523:JYZ786523 KIT786523:KIV786523 KSP786523:KSR786523 LCL786523:LCN786523 LMH786523:LMJ786523 LWD786523:LWF786523 MFZ786523:MGB786523 MPV786523:MPX786523 MZR786523:MZT786523 NJN786523:NJP786523 NTJ786523:NTL786523 ODF786523:ODH786523 ONB786523:OND786523 OWX786523:OWZ786523 PGT786523:PGV786523 PQP786523:PQR786523 QAL786523:QAN786523 QKH786523:QKJ786523 QUD786523:QUF786523 RDZ786523:REB786523 RNV786523:RNX786523 RXR786523:RXT786523 SHN786523:SHP786523 SRJ786523:SRL786523 TBF786523:TBH786523 TLB786523:TLD786523 TUX786523:TUZ786523 UET786523:UEV786523 UOP786523:UOR786523 UYL786523:UYN786523 VIH786523:VIJ786523 VSD786523:VSF786523 WBZ786523:WCB786523 WLV786523:WLX786523 WVR786523:WVT786523 K852059:M852059 JF852059:JH852059 TB852059:TD852059 ACX852059:ACZ852059 AMT852059:AMV852059 AWP852059:AWR852059 BGL852059:BGN852059 BQH852059:BQJ852059 CAD852059:CAF852059 CJZ852059:CKB852059 CTV852059:CTX852059 DDR852059:DDT852059 DNN852059:DNP852059 DXJ852059:DXL852059 EHF852059:EHH852059 ERB852059:ERD852059 FAX852059:FAZ852059 FKT852059:FKV852059 FUP852059:FUR852059 GEL852059:GEN852059 GOH852059:GOJ852059 GYD852059:GYF852059 HHZ852059:HIB852059 HRV852059:HRX852059 IBR852059:IBT852059 ILN852059:ILP852059 IVJ852059:IVL852059 JFF852059:JFH852059 JPB852059:JPD852059 JYX852059:JYZ852059 KIT852059:KIV852059 KSP852059:KSR852059 LCL852059:LCN852059 LMH852059:LMJ852059 LWD852059:LWF852059 MFZ852059:MGB852059 MPV852059:MPX852059 MZR852059:MZT852059 NJN852059:NJP852059 NTJ852059:NTL852059 ODF852059:ODH852059 ONB852059:OND852059 OWX852059:OWZ852059 PGT852059:PGV852059 PQP852059:PQR852059 QAL852059:QAN852059 QKH852059:QKJ852059 QUD852059:QUF852059 RDZ852059:REB852059 RNV852059:RNX852059 RXR852059:RXT852059 SHN852059:SHP852059 SRJ852059:SRL852059 TBF852059:TBH852059 TLB852059:TLD852059 TUX852059:TUZ852059 UET852059:UEV852059 UOP852059:UOR852059 UYL852059:UYN852059 VIH852059:VIJ852059 VSD852059:VSF852059 WBZ852059:WCB852059 WLV852059:WLX852059 WVR852059:WVT852059 K917595:M917595 JF917595:JH917595 TB917595:TD917595 ACX917595:ACZ917595 AMT917595:AMV917595 AWP917595:AWR917595 BGL917595:BGN917595 BQH917595:BQJ917595 CAD917595:CAF917595 CJZ917595:CKB917595 CTV917595:CTX917595 DDR917595:DDT917595 DNN917595:DNP917595 DXJ917595:DXL917595 EHF917595:EHH917595 ERB917595:ERD917595 FAX917595:FAZ917595 FKT917595:FKV917595 FUP917595:FUR917595 GEL917595:GEN917595 GOH917595:GOJ917595 GYD917595:GYF917595 HHZ917595:HIB917595 HRV917595:HRX917595 IBR917595:IBT917595 ILN917595:ILP917595 IVJ917595:IVL917595 JFF917595:JFH917595 JPB917595:JPD917595 JYX917595:JYZ917595 KIT917595:KIV917595 KSP917595:KSR917595 LCL917595:LCN917595 LMH917595:LMJ917595 LWD917595:LWF917595 MFZ917595:MGB917595 MPV917595:MPX917595 MZR917595:MZT917595 NJN917595:NJP917595 NTJ917595:NTL917595 ODF917595:ODH917595 ONB917595:OND917595 OWX917595:OWZ917595 PGT917595:PGV917595 PQP917595:PQR917595 QAL917595:QAN917595 QKH917595:QKJ917595 QUD917595:QUF917595 RDZ917595:REB917595 RNV917595:RNX917595 RXR917595:RXT917595 SHN917595:SHP917595 SRJ917595:SRL917595 TBF917595:TBH917595 TLB917595:TLD917595 TUX917595:TUZ917595 UET917595:UEV917595 UOP917595:UOR917595 UYL917595:UYN917595 VIH917595:VIJ917595 VSD917595:VSF917595 WBZ917595:WCB917595 WLV917595:WLX917595 WVR917595:WVT917595 K983131:M983131 JF983131:JH983131 TB983131:TD983131 ACX983131:ACZ983131 AMT983131:AMV983131 AWP983131:AWR983131 BGL983131:BGN983131 BQH983131:BQJ983131 CAD983131:CAF983131 CJZ983131:CKB983131 CTV983131:CTX983131 DDR983131:DDT983131 DNN983131:DNP983131 DXJ983131:DXL983131 EHF983131:EHH983131 ERB983131:ERD983131 FAX983131:FAZ983131 FKT983131:FKV983131 FUP983131:FUR983131 GEL983131:GEN983131 GOH983131:GOJ983131 GYD983131:GYF983131 HHZ983131:HIB983131 HRV983131:HRX983131 IBR983131:IBT983131 ILN983131:ILP983131 IVJ983131:IVL983131 JFF983131:JFH983131 JPB983131:JPD983131 JYX983131:JYZ983131 KIT983131:KIV983131 KSP983131:KSR983131 LCL983131:LCN983131 LMH983131:LMJ983131 LWD983131:LWF983131 MFZ983131:MGB983131 MPV983131:MPX983131 MZR983131:MZT983131 NJN983131:NJP983131 NTJ983131:NTL983131 ODF983131:ODH983131 ONB983131:OND983131 OWX983131:OWZ983131 PGT983131:PGV983131 PQP983131:PQR983131 QAL983131:QAN983131 QKH983131:QKJ983131 QUD983131:QUF983131 RDZ983131:REB983131 RNV983131:RNX983131 RXR983131:RXT983131 SHN983131:SHP983131 SRJ983131:SRL983131 TBF983131:TBH983131 TLB983131:TLD983131 TUX983131:TUZ983131 UET983131:UEV983131 UOP983131:UOR983131 UYL983131:UYN983131 VIH983131:VIJ983131 VSD983131:VSF983131 WBZ983131:WCB983131 WLV983131:WLX983131 K91:M91" xr:uid="{00000000-0002-0000-0000-000006000000}">
      <formula1>0</formula1>
    </dataValidation>
    <dataValidation type="whole" operator="greaterThanOrEqual" allowBlank="1" showInputMessage="1" showErrorMessage="1" sqref="WVR983130:WVT983130 JF90:JH90 TB90:TD90 ACX90:ACZ90 AMT90:AMV90 AWP90:AWR90 BGL90:BGN90 BQH90:BQJ90 CAD90:CAF90 CJZ90:CKB90 CTV90:CTX90 DDR90:DDT90 DNN90:DNP90 DXJ90:DXL90 EHF90:EHH90 ERB90:ERD90 FAX90:FAZ90 FKT90:FKV90 FUP90:FUR90 GEL90:GEN90 GOH90:GOJ90 GYD90:GYF90 HHZ90:HIB90 HRV90:HRX90 IBR90:IBT90 ILN90:ILP90 IVJ90:IVL90 JFF90:JFH90 JPB90:JPD90 JYX90:JYZ90 KIT90:KIV90 KSP90:KSR90 LCL90:LCN90 LMH90:LMJ90 LWD90:LWF90 MFZ90:MGB90 MPV90:MPX90 MZR90:MZT90 NJN90:NJP90 NTJ90:NTL90 ODF90:ODH90 ONB90:OND90 OWX90:OWZ90 PGT90:PGV90 PQP90:PQR90 QAL90:QAN90 QKH90:QKJ90 QUD90:QUF90 RDZ90:REB90 RNV90:RNX90 RXR90:RXT90 SHN90:SHP90 SRJ90:SRL90 TBF90:TBH90 TLB90:TLD90 TUX90:TUZ90 UET90:UEV90 UOP90:UOR90 UYL90:UYN90 VIH90:VIJ90 VSD90:VSF90 WBZ90:WCB90 WLV90:WLX90 WVR90:WVT90 K65626:M65626 JF65626:JH65626 TB65626:TD65626 ACX65626:ACZ65626 AMT65626:AMV65626 AWP65626:AWR65626 BGL65626:BGN65626 BQH65626:BQJ65626 CAD65626:CAF65626 CJZ65626:CKB65626 CTV65626:CTX65626 DDR65626:DDT65626 DNN65626:DNP65626 DXJ65626:DXL65626 EHF65626:EHH65626 ERB65626:ERD65626 FAX65626:FAZ65626 FKT65626:FKV65626 FUP65626:FUR65626 GEL65626:GEN65626 GOH65626:GOJ65626 GYD65626:GYF65626 HHZ65626:HIB65626 HRV65626:HRX65626 IBR65626:IBT65626 ILN65626:ILP65626 IVJ65626:IVL65626 JFF65626:JFH65626 JPB65626:JPD65626 JYX65626:JYZ65626 KIT65626:KIV65626 KSP65626:KSR65626 LCL65626:LCN65626 LMH65626:LMJ65626 LWD65626:LWF65626 MFZ65626:MGB65626 MPV65626:MPX65626 MZR65626:MZT65626 NJN65626:NJP65626 NTJ65626:NTL65626 ODF65626:ODH65626 ONB65626:OND65626 OWX65626:OWZ65626 PGT65626:PGV65626 PQP65626:PQR65626 QAL65626:QAN65626 QKH65626:QKJ65626 QUD65626:QUF65626 RDZ65626:REB65626 RNV65626:RNX65626 RXR65626:RXT65626 SHN65626:SHP65626 SRJ65626:SRL65626 TBF65626:TBH65626 TLB65626:TLD65626 TUX65626:TUZ65626 UET65626:UEV65626 UOP65626:UOR65626 UYL65626:UYN65626 VIH65626:VIJ65626 VSD65626:VSF65626 WBZ65626:WCB65626 WLV65626:WLX65626 WVR65626:WVT65626 K131162:M131162 JF131162:JH131162 TB131162:TD131162 ACX131162:ACZ131162 AMT131162:AMV131162 AWP131162:AWR131162 BGL131162:BGN131162 BQH131162:BQJ131162 CAD131162:CAF131162 CJZ131162:CKB131162 CTV131162:CTX131162 DDR131162:DDT131162 DNN131162:DNP131162 DXJ131162:DXL131162 EHF131162:EHH131162 ERB131162:ERD131162 FAX131162:FAZ131162 FKT131162:FKV131162 FUP131162:FUR131162 GEL131162:GEN131162 GOH131162:GOJ131162 GYD131162:GYF131162 HHZ131162:HIB131162 HRV131162:HRX131162 IBR131162:IBT131162 ILN131162:ILP131162 IVJ131162:IVL131162 JFF131162:JFH131162 JPB131162:JPD131162 JYX131162:JYZ131162 KIT131162:KIV131162 KSP131162:KSR131162 LCL131162:LCN131162 LMH131162:LMJ131162 LWD131162:LWF131162 MFZ131162:MGB131162 MPV131162:MPX131162 MZR131162:MZT131162 NJN131162:NJP131162 NTJ131162:NTL131162 ODF131162:ODH131162 ONB131162:OND131162 OWX131162:OWZ131162 PGT131162:PGV131162 PQP131162:PQR131162 QAL131162:QAN131162 QKH131162:QKJ131162 QUD131162:QUF131162 RDZ131162:REB131162 RNV131162:RNX131162 RXR131162:RXT131162 SHN131162:SHP131162 SRJ131162:SRL131162 TBF131162:TBH131162 TLB131162:TLD131162 TUX131162:TUZ131162 UET131162:UEV131162 UOP131162:UOR131162 UYL131162:UYN131162 VIH131162:VIJ131162 VSD131162:VSF131162 WBZ131162:WCB131162 WLV131162:WLX131162 WVR131162:WVT131162 K196698:M196698 JF196698:JH196698 TB196698:TD196698 ACX196698:ACZ196698 AMT196698:AMV196698 AWP196698:AWR196698 BGL196698:BGN196698 BQH196698:BQJ196698 CAD196698:CAF196698 CJZ196698:CKB196698 CTV196698:CTX196698 DDR196698:DDT196698 DNN196698:DNP196698 DXJ196698:DXL196698 EHF196698:EHH196698 ERB196698:ERD196698 FAX196698:FAZ196698 FKT196698:FKV196698 FUP196698:FUR196698 GEL196698:GEN196698 GOH196698:GOJ196698 GYD196698:GYF196698 HHZ196698:HIB196698 HRV196698:HRX196698 IBR196698:IBT196698 ILN196698:ILP196698 IVJ196698:IVL196698 JFF196698:JFH196698 JPB196698:JPD196698 JYX196698:JYZ196698 KIT196698:KIV196698 KSP196698:KSR196698 LCL196698:LCN196698 LMH196698:LMJ196698 LWD196698:LWF196698 MFZ196698:MGB196698 MPV196698:MPX196698 MZR196698:MZT196698 NJN196698:NJP196698 NTJ196698:NTL196698 ODF196698:ODH196698 ONB196698:OND196698 OWX196698:OWZ196698 PGT196698:PGV196698 PQP196698:PQR196698 QAL196698:QAN196698 QKH196698:QKJ196698 QUD196698:QUF196698 RDZ196698:REB196698 RNV196698:RNX196698 RXR196698:RXT196698 SHN196698:SHP196698 SRJ196698:SRL196698 TBF196698:TBH196698 TLB196698:TLD196698 TUX196698:TUZ196698 UET196698:UEV196698 UOP196698:UOR196698 UYL196698:UYN196698 VIH196698:VIJ196698 VSD196698:VSF196698 WBZ196698:WCB196698 WLV196698:WLX196698 WVR196698:WVT196698 K262234:M262234 JF262234:JH262234 TB262234:TD262234 ACX262234:ACZ262234 AMT262234:AMV262234 AWP262234:AWR262234 BGL262234:BGN262234 BQH262234:BQJ262234 CAD262234:CAF262234 CJZ262234:CKB262234 CTV262234:CTX262234 DDR262234:DDT262234 DNN262234:DNP262234 DXJ262234:DXL262234 EHF262234:EHH262234 ERB262234:ERD262234 FAX262234:FAZ262234 FKT262234:FKV262234 FUP262234:FUR262234 GEL262234:GEN262234 GOH262234:GOJ262234 GYD262234:GYF262234 HHZ262234:HIB262234 HRV262234:HRX262234 IBR262234:IBT262234 ILN262234:ILP262234 IVJ262234:IVL262234 JFF262234:JFH262234 JPB262234:JPD262234 JYX262234:JYZ262234 KIT262234:KIV262234 KSP262234:KSR262234 LCL262234:LCN262234 LMH262234:LMJ262234 LWD262234:LWF262234 MFZ262234:MGB262234 MPV262234:MPX262234 MZR262234:MZT262234 NJN262234:NJP262234 NTJ262234:NTL262234 ODF262234:ODH262234 ONB262234:OND262234 OWX262234:OWZ262234 PGT262234:PGV262234 PQP262234:PQR262234 QAL262234:QAN262234 QKH262234:QKJ262234 QUD262234:QUF262234 RDZ262234:REB262234 RNV262234:RNX262234 RXR262234:RXT262234 SHN262234:SHP262234 SRJ262234:SRL262234 TBF262234:TBH262234 TLB262234:TLD262234 TUX262234:TUZ262234 UET262234:UEV262234 UOP262234:UOR262234 UYL262234:UYN262234 VIH262234:VIJ262234 VSD262234:VSF262234 WBZ262234:WCB262234 WLV262234:WLX262234 WVR262234:WVT262234 K327770:M327770 JF327770:JH327770 TB327770:TD327770 ACX327770:ACZ327770 AMT327770:AMV327770 AWP327770:AWR327770 BGL327770:BGN327770 BQH327770:BQJ327770 CAD327770:CAF327770 CJZ327770:CKB327770 CTV327770:CTX327770 DDR327770:DDT327770 DNN327770:DNP327770 DXJ327770:DXL327770 EHF327770:EHH327770 ERB327770:ERD327770 FAX327770:FAZ327770 FKT327770:FKV327770 FUP327770:FUR327770 GEL327770:GEN327770 GOH327770:GOJ327770 GYD327770:GYF327770 HHZ327770:HIB327770 HRV327770:HRX327770 IBR327770:IBT327770 ILN327770:ILP327770 IVJ327770:IVL327770 JFF327770:JFH327770 JPB327770:JPD327770 JYX327770:JYZ327770 KIT327770:KIV327770 KSP327770:KSR327770 LCL327770:LCN327770 LMH327770:LMJ327770 LWD327770:LWF327770 MFZ327770:MGB327770 MPV327770:MPX327770 MZR327770:MZT327770 NJN327770:NJP327770 NTJ327770:NTL327770 ODF327770:ODH327770 ONB327770:OND327770 OWX327770:OWZ327770 PGT327770:PGV327770 PQP327770:PQR327770 QAL327770:QAN327770 QKH327770:QKJ327770 QUD327770:QUF327770 RDZ327770:REB327770 RNV327770:RNX327770 RXR327770:RXT327770 SHN327770:SHP327770 SRJ327770:SRL327770 TBF327770:TBH327770 TLB327770:TLD327770 TUX327770:TUZ327770 UET327770:UEV327770 UOP327770:UOR327770 UYL327770:UYN327770 VIH327770:VIJ327770 VSD327770:VSF327770 WBZ327770:WCB327770 WLV327770:WLX327770 WVR327770:WVT327770 K393306:M393306 JF393306:JH393306 TB393306:TD393306 ACX393306:ACZ393306 AMT393306:AMV393306 AWP393306:AWR393306 BGL393306:BGN393306 BQH393306:BQJ393306 CAD393306:CAF393306 CJZ393306:CKB393306 CTV393306:CTX393306 DDR393306:DDT393306 DNN393306:DNP393306 DXJ393306:DXL393306 EHF393306:EHH393306 ERB393306:ERD393306 FAX393306:FAZ393306 FKT393306:FKV393306 FUP393306:FUR393306 GEL393306:GEN393306 GOH393306:GOJ393306 GYD393306:GYF393306 HHZ393306:HIB393306 HRV393306:HRX393306 IBR393306:IBT393306 ILN393306:ILP393306 IVJ393306:IVL393306 JFF393306:JFH393306 JPB393306:JPD393306 JYX393306:JYZ393306 KIT393306:KIV393306 KSP393306:KSR393306 LCL393306:LCN393306 LMH393306:LMJ393306 LWD393306:LWF393306 MFZ393306:MGB393306 MPV393306:MPX393306 MZR393306:MZT393306 NJN393306:NJP393306 NTJ393306:NTL393306 ODF393306:ODH393306 ONB393306:OND393306 OWX393306:OWZ393306 PGT393306:PGV393306 PQP393306:PQR393306 QAL393306:QAN393306 QKH393306:QKJ393306 QUD393306:QUF393306 RDZ393306:REB393306 RNV393306:RNX393306 RXR393306:RXT393306 SHN393306:SHP393306 SRJ393306:SRL393306 TBF393306:TBH393306 TLB393306:TLD393306 TUX393306:TUZ393306 UET393306:UEV393306 UOP393306:UOR393306 UYL393306:UYN393306 VIH393306:VIJ393306 VSD393306:VSF393306 WBZ393306:WCB393306 WLV393306:WLX393306 WVR393306:WVT393306 K458842:M458842 JF458842:JH458842 TB458842:TD458842 ACX458842:ACZ458842 AMT458842:AMV458842 AWP458842:AWR458842 BGL458842:BGN458842 BQH458842:BQJ458842 CAD458842:CAF458842 CJZ458842:CKB458842 CTV458842:CTX458842 DDR458842:DDT458842 DNN458842:DNP458842 DXJ458842:DXL458842 EHF458842:EHH458842 ERB458842:ERD458842 FAX458842:FAZ458842 FKT458842:FKV458842 FUP458842:FUR458842 GEL458842:GEN458842 GOH458842:GOJ458842 GYD458842:GYF458842 HHZ458842:HIB458842 HRV458842:HRX458842 IBR458842:IBT458842 ILN458842:ILP458842 IVJ458842:IVL458842 JFF458842:JFH458842 JPB458842:JPD458842 JYX458842:JYZ458842 KIT458842:KIV458842 KSP458842:KSR458842 LCL458842:LCN458842 LMH458842:LMJ458842 LWD458842:LWF458842 MFZ458842:MGB458842 MPV458842:MPX458842 MZR458842:MZT458842 NJN458842:NJP458842 NTJ458842:NTL458842 ODF458842:ODH458842 ONB458842:OND458842 OWX458842:OWZ458842 PGT458842:PGV458842 PQP458842:PQR458842 QAL458842:QAN458842 QKH458842:QKJ458842 QUD458842:QUF458842 RDZ458842:REB458842 RNV458842:RNX458842 RXR458842:RXT458842 SHN458842:SHP458842 SRJ458842:SRL458842 TBF458842:TBH458842 TLB458842:TLD458842 TUX458842:TUZ458842 UET458842:UEV458842 UOP458842:UOR458842 UYL458842:UYN458842 VIH458842:VIJ458842 VSD458842:VSF458842 WBZ458842:WCB458842 WLV458842:WLX458842 WVR458842:WVT458842 K524378:M524378 JF524378:JH524378 TB524378:TD524378 ACX524378:ACZ524378 AMT524378:AMV524378 AWP524378:AWR524378 BGL524378:BGN524378 BQH524378:BQJ524378 CAD524378:CAF524378 CJZ524378:CKB524378 CTV524378:CTX524378 DDR524378:DDT524378 DNN524378:DNP524378 DXJ524378:DXL524378 EHF524378:EHH524378 ERB524378:ERD524378 FAX524378:FAZ524378 FKT524378:FKV524378 FUP524378:FUR524378 GEL524378:GEN524378 GOH524378:GOJ524378 GYD524378:GYF524378 HHZ524378:HIB524378 HRV524378:HRX524378 IBR524378:IBT524378 ILN524378:ILP524378 IVJ524378:IVL524378 JFF524378:JFH524378 JPB524378:JPD524378 JYX524378:JYZ524378 KIT524378:KIV524378 KSP524378:KSR524378 LCL524378:LCN524378 LMH524378:LMJ524378 LWD524378:LWF524378 MFZ524378:MGB524378 MPV524378:MPX524378 MZR524378:MZT524378 NJN524378:NJP524378 NTJ524378:NTL524378 ODF524378:ODH524378 ONB524378:OND524378 OWX524378:OWZ524378 PGT524378:PGV524378 PQP524378:PQR524378 QAL524378:QAN524378 QKH524378:QKJ524378 QUD524378:QUF524378 RDZ524378:REB524378 RNV524378:RNX524378 RXR524378:RXT524378 SHN524378:SHP524378 SRJ524378:SRL524378 TBF524378:TBH524378 TLB524378:TLD524378 TUX524378:TUZ524378 UET524378:UEV524378 UOP524378:UOR524378 UYL524378:UYN524378 VIH524378:VIJ524378 VSD524378:VSF524378 WBZ524378:WCB524378 WLV524378:WLX524378 WVR524378:WVT524378 K589914:M589914 JF589914:JH589914 TB589914:TD589914 ACX589914:ACZ589914 AMT589914:AMV589914 AWP589914:AWR589914 BGL589914:BGN589914 BQH589914:BQJ589914 CAD589914:CAF589914 CJZ589914:CKB589914 CTV589914:CTX589914 DDR589914:DDT589914 DNN589914:DNP589914 DXJ589914:DXL589914 EHF589914:EHH589914 ERB589914:ERD589914 FAX589914:FAZ589914 FKT589914:FKV589914 FUP589914:FUR589914 GEL589914:GEN589914 GOH589914:GOJ589914 GYD589914:GYF589914 HHZ589914:HIB589914 HRV589914:HRX589914 IBR589914:IBT589914 ILN589914:ILP589914 IVJ589914:IVL589914 JFF589914:JFH589914 JPB589914:JPD589914 JYX589914:JYZ589914 KIT589914:KIV589914 KSP589914:KSR589914 LCL589914:LCN589914 LMH589914:LMJ589914 LWD589914:LWF589914 MFZ589914:MGB589914 MPV589914:MPX589914 MZR589914:MZT589914 NJN589914:NJP589914 NTJ589914:NTL589914 ODF589914:ODH589914 ONB589914:OND589914 OWX589914:OWZ589914 PGT589914:PGV589914 PQP589914:PQR589914 QAL589914:QAN589914 QKH589914:QKJ589914 QUD589914:QUF589914 RDZ589914:REB589914 RNV589914:RNX589914 RXR589914:RXT589914 SHN589914:SHP589914 SRJ589914:SRL589914 TBF589914:TBH589914 TLB589914:TLD589914 TUX589914:TUZ589914 UET589914:UEV589914 UOP589914:UOR589914 UYL589914:UYN589914 VIH589914:VIJ589914 VSD589914:VSF589914 WBZ589914:WCB589914 WLV589914:WLX589914 WVR589914:WVT589914 K655450:M655450 JF655450:JH655450 TB655450:TD655450 ACX655450:ACZ655450 AMT655450:AMV655450 AWP655450:AWR655450 BGL655450:BGN655450 BQH655450:BQJ655450 CAD655450:CAF655450 CJZ655450:CKB655450 CTV655450:CTX655450 DDR655450:DDT655450 DNN655450:DNP655450 DXJ655450:DXL655450 EHF655450:EHH655450 ERB655450:ERD655450 FAX655450:FAZ655450 FKT655450:FKV655450 FUP655450:FUR655450 GEL655450:GEN655450 GOH655450:GOJ655450 GYD655450:GYF655450 HHZ655450:HIB655450 HRV655450:HRX655450 IBR655450:IBT655450 ILN655450:ILP655450 IVJ655450:IVL655450 JFF655450:JFH655450 JPB655450:JPD655450 JYX655450:JYZ655450 KIT655450:KIV655450 KSP655450:KSR655450 LCL655450:LCN655450 LMH655450:LMJ655450 LWD655450:LWF655450 MFZ655450:MGB655450 MPV655450:MPX655450 MZR655450:MZT655450 NJN655450:NJP655450 NTJ655450:NTL655450 ODF655450:ODH655450 ONB655450:OND655450 OWX655450:OWZ655450 PGT655450:PGV655450 PQP655450:PQR655450 QAL655450:QAN655450 QKH655450:QKJ655450 QUD655450:QUF655450 RDZ655450:REB655450 RNV655450:RNX655450 RXR655450:RXT655450 SHN655450:SHP655450 SRJ655450:SRL655450 TBF655450:TBH655450 TLB655450:TLD655450 TUX655450:TUZ655450 UET655450:UEV655450 UOP655450:UOR655450 UYL655450:UYN655450 VIH655450:VIJ655450 VSD655450:VSF655450 WBZ655450:WCB655450 WLV655450:WLX655450 WVR655450:WVT655450 K720986:M720986 JF720986:JH720986 TB720986:TD720986 ACX720986:ACZ720986 AMT720986:AMV720986 AWP720986:AWR720986 BGL720986:BGN720986 BQH720986:BQJ720986 CAD720986:CAF720986 CJZ720986:CKB720986 CTV720986:CTX720986 DDR720986:DDT720986 DNN720986:DNP720986 DXJ720986:DXL720986 EHF720986:EHH720986 ERB720986:ERD720986 FAX720986:FAZ720986 FKT720986:FKV720986 FUP720986:FUR720986 GEL720986:GEN720986 GOH720986:GOJ720986 GYD720986:GYF720986 HHZ720986:HIB720986 HRV720986:HRX720986 IBR720986:IBT720986 ILN720986:ILP720986 IVJ720986:IVL720986 JFF720986:JFH720986 JPB720986:JPD720986 JYX720986:JYZ720986 KIT720986:KIV720986 KSP720986:KSR720986 LCL720986:LCN720986 LMH720986:LMJ720986 LWD720986:LWF720986 MFZ720986:MGB720986 MPV720986:MPX720986 MZR720986:MZT720986 NJN720986:NJP720986 NTJ720986:NTL720986 ODF720986:ODH720986 ONB720986:OND720986 OWX720986:OWZ720986 PGT720986:PGV720986 PQP720986:PQR720986 QAL720986:QAN720986 QKH720986:QKJ720986 QUD720986:QUF720986 RDZ720986:REB720986 RNV720986:RNX720986 RXR720986:RXT720986 SHN720986:SHP720986 SRJ720986:SRL720986 TBF720986:TBH720986 TLB720986:TLD720986 TUX720986:TUZ720986 UET720986:UEV720986 UOP720986:UOR720986 UYL720986:UYN720986 VIH720986:VIJ720986 VSD720986:VSF720986 WBZ720986:WCB720986 WLV720986:WLX720986 WVR720986:WVT720986 K786522:M786522 JF786522:JH786522 TB786522:TD786522 ACX786522:ACZ786522 AMT786522:AMV786522 AWP786522:AWR786522 BGL786522:BGN786522 BQH786522:BQJ786522 CAD786522:CAF786522 CJZ786522:CKB786522 CTV786522:CTX786522 DDR786522:DDT786522 DNN786522:DNP786522 DXJ786522:DXL786522 EHF786522:EHH786522 ERB786522:ERD786522 FAX786522:FAZ786522 FKT786522:FKV786522 FUP786522:FUR786522 GEL786522:GEN786522 GOH786522:GOJ786522 GYD786522:GYF786522 HHZ786522:HIB786522 HRV786522:HRX786522 IBR786522:IBT786522 ILN786522:ILP786522 IVJ786522:IVL786522 JFF786522:JFH786522 JPB786522:JPD786522 JYX786522:JYZ786522 KIT786522:KIV786522 KSP786522:KSR786522 LCL786522:LCN786522 LMH786522:LMJ786522 LWD786522:LWF786522 MFZ786522:MGB786522 MPV786522:MPX786522 MZR786522:MZT786522 NJN786522:NJP786522 NTJ786522:NTL786522 ODF786522:ODH786522 ONB786522:OND786522 OWX786522:OWZ786522 PGT786522:PGV786522 PQP786522:PQR786522 QAL786522:QAN786522 QKH786522:QKJ786522 QUD786522:QUF786522 RDZ786522:REB786522 RNV786522:RNX786522 RXR786522:RXT786522 SHN786522:SHP786522 SRJ786522:SRL786522 TBF786522:TBH786522 TLB786522:TLD786522 TUX786522:TUZ786522 UET786522:UEV786522 UOP786522:UOR786522 UYL786522:UYN786522 VIH786522:VIJ786522 VSD786522:VSF786522 WBZ786522:WCB786522 WLV786522:WLX786522 WVR786522:WVT786522 K852058:M852058 JF852058:JH852058 TB852058:TD852058 ACX852058:ACZ852058 AMT852058:AMV852058 AWP852058:AWR852058 BGL852058:BGN852058 BQH852058:BQJ852058 CAD852058:CAF852058 CJZ852058:CKB852058 CTV852058:CTX852058 DDR852058:DDT852058 DNN852058:DNP852058 DXJ852058:DXL852058 EHF852058:EHH852058 ERB852058:ERD852058 FAX852058:FAZ852058 FKT852058:FKV852058 FUP852058:FUR852058 GEL852058:GEN852058 GOH852058:GOJ852058 GYD852058:GYF852058 HHZ852058:HIB852058 HRV852058:HRX852058 IBR852058:IBT852058 ILN852058:ILP852058 IVJ852058:IVL852058 JFF852058:JFH852058 JPB852058:JPD852058 JYX852058:JYZ852058 KIT852058:KIV852058 KSP852058:KSR852058 LCL852058:LCN852058 LMH852058:LMJ852058 LWD852058:LWF852058 MFZ852058:MGB852058 MPV852058:MPX852058 MZR852058:MZT852058 NJN852058:NJP852058 NTJ852058:NTL852058 ODF852058:ODH852058 ONB852058:OND852058 OWX852058:OWZ852058 PGT852058:PGV852058 PQP852058:PQR852058 QAL852058:QAN852058 QKH852058:QKJ852058 QUD852058:QUF852058 RDZ852058:REB852058 RNV852058:RNX852058 RXR852058:RXT852058 SHN852058:SHP852058 SRJ852058:SRL852058 TBF852058:TBH852058 TLB852058:TLD852058 TUX852058:TUZ852058 UET852058:UEV852058 UOP852058:UOR852058 UYL852058:UYN852058 VIH852058:VIJ852058 VSD852058:VSF852058 WBZ852058:WCB852058 WLV852058:WLX852058 WVR852058:WVT852058 K917594:M917594 JF917594:JH917594 TB917594:TD917594 ACX917594:ACZ917594 AMT917594:AMV917594 AWP917594:AWR917594 BGL917594:BGN917594 BQH917594:BQJ917594 CAD917594:CAF917594 CJZ917594:CKB917594 CTV917594:CTX917594 DDR917594:DDT917594 DNN917594:DNP917594 DXJ917594:DXL917594 EHF917594:EHH917594 ERB917594:ERD917594 FAX917594:FAZ917594 FKT917594:FKV917594 FUP917594:FUR917594 GEL917594:GEN917594 GOH917594:GOJ917594 GYD917594:GYF917594 HHZ917594:HIB917594 HRV917594:HRX917594 IBR917594:IBT917594 ILN917594:ILP917594 IVJ917594:IVL917594 JFF917594:JFH917594 JPB917594:JPD917594 JYX917594:JYZ917594 KIT917594:KIV917594 KSP917594:KSR917594 LCL917594:LCN917594 LMH917594:LMJ917594 LWD917594:LWF917594 MFZ917594:MGB917594 MPV917594:MPX917594 MZR917594:MZT917594 NJN917594:NJP917594 NTJ917594:NTL917594 ODF917594:ODH917594 ONB917594:OND917594 OWX917594:OWZ917594 PGT917594:PGV917594 PQP917594:PQR917594 QAL917594:QAN917594 QKH917594:QKJ917594 QUD917594:QUF917594 RDZ917594:REB917594 RNV917594:RNX917594 RXR917594:RXT917594 SHN917594:SHP917594 SRJ917594:SRL917594 TBF917594:TBH917594 TLB917594:TLD917594 TUX917594:TUZ917594 UET917594:UEV917594 UOP917594:UOR917594 UYL917594:UYN917594 VIH917594:VIJ917594 VSD917594:VSF917594 WBZ917594:WCB917594 WLV917594:WLX917594 WVR917594:WVT917594 K983130:M983130 JF983130:JH983130 TB983130:TD983130 ACX983130:ACZ983130 AMT983130:AMV983130 AWP983130:AWR983130 BGL983130:BGN983130 BQH983130:BQJ983130 CAD983130:CAF983130 CJZ983130:CKB983130 CTV983130:CTX983130 DDR983130:DDT983130 DNN983130:DNP983130 DXJ983130:DXL983130 EHF983130:EHH983130 ERB983130:ERD983130 FAX983130:FAZ983130 FKT983130:FKV983130 FUP983130:FUR983130 GEL983130:GEN983130 GOH983130:GOJ983130 GYD983130:GYF983130 HHZ983130:HIB983130 HRV983130:HRX983130 IBR983130:IBT983130 ILN983130:ILP983130 IVJ983130:IVL983130 JFF983130:JFH983130 JPB983130:JPD983130 JYX983130:JYZ983130 KIT983130:KIV983130 KSP983130:KSR983130 LCL983130:LCN983130 LMH983130:LMJ983130 LWD983130:LWF983130 MFZ983130:MGB983130 MPV983130:MPX983130 MZR983130:MZT983130 NJN983130:NJP983130 NTJ983130:NTL983130 ODF983130:ODH983130 ONB983130:OND983130 OWX983130:OWZ983130 PGT983130:PGV983130 PQP983130:PQR983130 QAL983130:QAN983130 QKH983130:QKJ983130 QUD983130:QUF983130 RDZ983130:REB983130 RNV983130:RNX983130 RXR983130:RXT983130 SHN983130:SHP983130 SRJ983130:SRL983130 TBF983130:TBH983130 TLB983130:TLD983130 TUX983130:TUZ983130 UET983130:UEV983130 UOP983130:UOR983130 UYL983130:UYN983130 VIH983130:VIJ983130 VSD983130:VSF983130 WBZ983130:WCB983130 WLV983130:WLX983130 K90:M90" xr:uid="{00000000-0002-0000-0000-000007000000}">
      <formula1>0</formula1>
    </dataValidation>
    <dataValidation allowBlank="1" showInputMessage="1" showErrorMessage="1" prompt="Въвежда се началната дата за периода само с цифри и разделител &quot;.&quot; или &quot;-&quot;, без букви за година и точки." sqref="WVR983051:WVS983051 JF11:JG11 TB11:TC11 ACX11:ACY11 AMT11:AMU11 AWP11:AWQ11 BGL11:BGM11 BQH11:BQI11 CAD11:CAE11 CJZ11:CKA11 CTV11:CTW11 DDR11:DDS11 DNN11:DNO11 DXJ11:DXK11 EHF11:EHG11 ERB11:ERC11 FAX11:FAY11 FKT11:FKU11 FUP11:FUQ11 GEL11:GEM11 GOH11:GOI11 GYD11:GYE11 HHZ11:HIA11 HRV11:HRW11 IBR11:IBS11 ILN11:ILO11 IVJ11:IVK11 JFF11:JFG11 JPB11:JPC11 JYX11:JYY11 KIT11:KIU11 KSP11:KSQ11 LCL11:LCM11 LMH11:LMI11 LWD11:LWE11 MFZ11:MGA11 MPV11:MPW11 MZR11:MZS11 NJN11:NJO11 NTJ11:NTK11 ODF11:ODG11 ONB11:ONC11 OWX11:OWY11 PGT11:PGU11 PQP11:PQQ11 QAL11:QAM11 QKH11:QKI11 QUD11:QUE11 RDZ11:REA11 RNV11:RNW11 RXR11:RXS11 SHN11:SHO11 SRJ11:SRK11 TBF11:TBG11 TLB11:TLC11 TUX11:TUY11 UET11:UEU11 UOP11:UOQ11 UYL11:UYM11 VIH11:VII11 VSD11:VSE11 WBZ11:WCA11 WLV11:WLW11 WVR11:WVS11 K65547:L65547 JF65547:JG65547 TB65547:TC65547 ACX65547:ACY65547 AMT65547:AMU65547 AWP65547:AWQ65547 BGL65547:BGM65547 BQH65547:BQI65547 CAD65547:CAE65547 CJZ65547:CKA65547 CTV65547:CTW65547 DDR65547:DDS65547 DNN65547:DNO65547 DXJ65547:DXK65547 EHF65547:EHG65547 ERB65547:ERC65547 FAX65547:FAY65547 FKT65547:FKU65547 FUP65547:FUQ65547 GEL65547:GEM65547 GOH65547:GOI65547 GYD65547:GYE65547 HHZ65547:HIA65547 HRV65547:HRW65547 IBR65547:IBS65547 ILN65547:ILO65547 IVJ65547:IVK65547 JFF65547:JFG65547 JPB65547:JPC65547 JYX65547:JYY65547 KIT65547:KIU65547 KSP65547:KSQ65547 LCL65547:LCM65547 LMH65547:LMI65547 LWD65547:LWE65547 MFZ65547:MGA65547 MPV65547:MPW65547 MZR65547:MZS65547 NJN65547:NJO65547 NTJ65547:NTK65547 ODF65547:ODG65547 ONB65547:ONC65547 OWX65547:OWY65547 PGT65547:PGU65547 PQP65547:PQQ65547 QAL65547:QAM65547 QKH65547:QKI65547 QUD65547:QUE65547 RDZ65547:REA65547 RNV65547:RNW65547 RXR65547:RXS65547 SHN65547:SHO65547 SRJ65547:SRK65547 TBF65547:TBG65547 TLB65547:TLC65547 TUX65547:TUY65547 UET65547:UEU65547 UOP65547:UOQ65547 UYL65547:UYM65547 VIH65547:VII65547 VSD65547:VSE65547 WBZ65547:WCA65547 WLV65547:WLW65547 WVR65547:WVS65547 K131083:L131083 JF131083:JG131083 TB131083:TC131083 ACX131083:ACY131083 AMT131083:AMU131083 AWP131083:AWQ131083 BGL131083:BGM131083 BQH131083:BQI131083 CAD131083:CAE131083 CJZ131083:CKA131083 CTV131083:CTW131083 DDR131083:DDS131083 DNN131083:DNO131083 DXJ131083:DXK131083 EHF131083:EHG131083 ERB131083:ERC131083 FAX131083:FAY131083 FKT131083:FKU131083 FUP131083:FUQ131083 GEL131083:GEM131083 GOH131083:GOI131083 GYD131083:GYE131083 HHZ131083:HIA131083 HRV131083:HRW131083 IBR131083:IBS131083 ILN131083:ILO131083 IVJ131083:IVK131083 JFF131083:JFG131083 JPB131083:JPC131083 JYX131083:JYY131083 KIT131083:KIU131083 KSP131083:KSQ131083 LCL131083:LCM131083 LMH131083:LMI131083 LWD131083:LWE131083 MFZ131083:MGA131083 MPV131083:MPW131083 MZR131083:MZS131083 NJN131083:NJO131083 NTJ131083:NTK131083 ODF131083:ODG131083 ONB131083:ONC131083 OWX131083:OWY131083 PGT131083:PGU131083 PQP131083:PQQ131083 QAL131083:QAM131083 QKH131083:QKI131083 QUD131083:QUE131083 RDZ131083:REA131083 RNV131083:RNW131083 RXR131083:RXS131083 SHN131083:SHO131083 SRJ131083:SRK131083 TBF131083:TBG131083 TLB131083:TLC131083 TUX131083:TUY131083 UET131083:UEU131083 UOP131083:UOQ131083 UYL131083:UYM131083 VIH131083:VII131083 VSD131083:VSE131083 WBZ131083:WCA131083 WLV131083:WLW131083 WVR131083:WVS131083 K196619:L196619 JF196619:JG196619 TB196619:TC196619 ACX196619:ACY196619 AMT196619:AMU196619 AWP196619:AWQ196619 BGL196619:BGM196619 BQH196619:BQI196619 CAD196619:CAE196619 CJZ196619:CKA196619 CTV196619:CTW196619 DDR196619:DDS196619 DNN196619:DNO196619 DXJ196619:DXK196619 EHF196619:EHG196619 ERB196619:ERC196619 FAX196619:FAY196619 FKT196619:FKU196619 FUP196619:FUQ196619 GEL196619:GEM196619 GOH196619:GOI196619 GYD196619:GYE196619 HHZ196619:HIA196619 HRV196619:HRW196619 IBR196619:IBS196619 ILN196619:ILO196619 IVJ196619:IVK196619 JFF196619:JFG196619 JPB196619:JPC196619 JYX196619:JYY196619 KIT196619:KIU196619 KSP196619:KSQ196619 LCL196619:LCM196619 LMH196619:LMI196619 LWD196619:LWE196619 MFZ196619:MGA196619 MPV196619:MPW196619 MZR196619:MZS196619 NJN196619:NJO196619 NTJ196619:NTK196619 ODF196619:ODG196619 ONB196619:ONC196619 OWX196619:OWY196619 PGT196619:PGU196619 PQP196619:PQQ196619 QAL196619:QAM196619 QKH196619:QKI196619 QUD196619:QUE196619 RDZ196619:REA196619 RNV196619:RNW196619 RXR196619:RXS196619 SHN196619:SHO196619 SRJ196619:SRK196619 TBF196619:TBG196619 TLB196619:TLC196619 TUX196619:TUY196619 UET196619:UEU196619 UOP196619:UOQ196619 UYL196619:UYM196619 VIH196619:VII196619 VSD196619:VSE196619 WBZ196619:WCA196619 WLV196619:WLW196619 WVR196619:WVS196619 K262155:L262155 JF262155:JG262155 TB262155:TC262155 ACX262155:ACY262155 AMT262155:AMU262155 AWP262155:AWQ262155 BGL262155:BGM262155 BQH262155:BQI262155 CAD262155:CAE262155 CJZ262155:CKA262155 CTV262155:CTW262155 DDR262155:DDS262155 DNN262155:DNO262155 DXJ262155:DXK262155 EHF262155:EHG262155 ERB262155:ERC262155 FAX262155:FAY262155 FKT262155:FKU262155 FUP262155:FUQ262155 GEL262155:GEM262155 GOH262155:GOI262155 GYD262155:GYE262155 HHZ262155:HIA262155 HRV262155:HRW262155 IBR262155:IBS262155 ILN262155:ILO262155 IVJ262155:IVK262155 JFF262155:JFG262155 JPB262155:JPC262155 JYX262155:JYY262155 KIT262155:KIU262155 KSP262155:KSQ262155 LCL262155:LCM262155 LMH262155:LMI262155 LWD262155:LWE262155 MFZ262155:MGA262155 MPV262155:MPW262155 MZR262155:MZS262155 NJN262155:NJO262155 NTJ262155:NTK262155 ODF262155:ODG262155 ONB262155:ONC262155 OWX262155:OWY262155 PGT262155:PGU262155 PQP262155:PQQ262155 QAL262155:QAM262155 QKH262155:QKI262155 QUD262155:QUE262155 RDZ262155:REA262155 RNV262155:RNW262155 RXR262155:RXS262155 SHN262155:SHO262155 SRJ262155:SRK262155 TBF262155:TBG262155 TLB262155:TLC262155 TUX262155:TUY262155 UET262155:UEU262155 UOP262155:UOQ262155 UYL262155:UYM262155 VIH262155:VII262155 VSD262155:VSE262155 WBZ262155:WCA262155 WLV262155:WLW262155 WVR262155:WVS262155 K327691:L327691 JF327691:JG327691 TB327691:TC327691 ACX327691:ACY327691 AMT327691:AMU327691 AWP327691:AWQ327691 BGL327691:BGM327691 BQH327691:BQI327691 CAD327691:CAE327691 CJZ327691:CKA327691 CTV327691:CTW327691 DDR327691:DDS327691 DNN327691:DNO327691 DXJ327691:DXK327691 EHF327691:EHG327691 ERB327691:ERC327691 FAX327691:FAY327691 FKT327691:FKU327691 FUP327691:FUQ327691 GEL327691:GEM327691 GOH327691:GOI327691 GYD327691:GYE327691 HHZ327691:HIA327691 HRV327691:HRW327691 IBR327691:IBS327691 ILN327691:ILO327691 IVJ327691:IVK327691 JFF327691:JFG327691 JPB327691:JPC327691 JYX327691:JYY327691 KIT327691:KIU327691 KSP327691:KSQ327691 LCL327691:LCM327691 LMH327691:LMI327691 LWD327691:LWE327691 MFZ327691:MGA327691 MPV327691:MPW327691 MZR327691:MZS327691 NJN327691:NJO327691 NTJ327691:NTK327691 ODF327691:ODG327691 ONB327691:ONC327691 OWX327691:OWY327691 PGT327691:PGU327691 PQP327691:PQQ327691 QAL327691:QAM327691 QKH327691:QKI327691 QUD327691:QUE327691 RDZ327691:REA327691 RNV327691:RNW327691 RXR327691:RXS327691 SHN327691:SHO327691 SRJ327691:SRK327691 TBF327691:TBG327691 TLB327691:TLC327691 TUX327691:TUY327691 UET327691:UEU327691 UOP327691:UOQ327691 UYL327691:UYM327691 VIH327691:VII327691 VSD327691:VSE327691 WBZ327691:WCA327691 WLV327691:WLW327691 WVR327691:WVS327691 K393227:L393227 JF393227:JG393227 TB393227:TC393227 ACX393227:ACY393227 AMT393227:AMU393227 AWP393227:AWQ393227 BGL393227:BGM393227 BQH393227:BQI393227 CAD393227:CAE393227 CJZ393227:CKA393227 CTV393227:CTW393227 DDR393227:DDS393227 DNN393227:DNO393227 DXJ393227:DXK393227 EHF393227:EHG393227 ERB393227:ERC393227 FAX393227:FAY393227 FKT393227:FKU393227 FUP393227:FUQ393227 GEL393227:GEM393227 GOH393227:GOI393227 GYD393227:GYE393227 HHZ393227:HIA393227 HRV393227:HRW393227 IBR393227:IBS393227 ILN393227:ILO393227 IVJ393227:IVK393227 JFF393227:JFG393227 JPB393227:JPC393227 JYX393227:JYY393227 KIT393227:KIU393227 KSP393227:KSQ393227 LCL393227:LCM393227 LMH393227:LMI393227 LWD393227:LWE393227 MFZ393227:MGA393227 MPV393227:MPW393227 MZR393227:MZS393227 NJN393227:NJO393227 NTJ393227:NTK393227 ODF393227:ODG393227 ONB393227:ONC393227 OWX393227:OWY393227 PGT393227:PGU393227 PQP393227:PQQ393227 QAL393227:QAM393227 QKH393227:QKI393227 QUD393227:QUE393227 RDZ393227:REA393227 RNV393227:RNW393227 RXR393227:RXS393227 SHN393227:SHO393227 SRJ393227:SRK393227 TBF393227:TBG393227 TLB393227:TLC393227 TUX393227:TUY393227 UET393227:UEU393227 UOP393227:UOQ393227 UYL393227:UYM393227 VIH393227:VII393227 VSD393227:VSE393227 WBZ393227:WCA393227 WLV393227:WLW393227 WVR393227:WVS393227 K458763:L458763 JF458763:JG458763 TB458763:TC458763 ACX458763:ACY458763 AMT458763:AMU458763 AWP458763:AWQ458763 BGL458763:BGM458763 BQH458763:BQI458763 CAD458763:CAE458763 CJZ458763:CKA458763 CTV458763:CTW458763 DDR458763:DDS458763 DNN458763:DNO458763 DXJ458763:DXK458763 EHF458763:EHG458763 ERB458763:ERC458763 FAX458763:FAY458763 FKT458763:FKU458763 FUP458763:FUQ458763 GEL458763:GEM458763 GOH458763:GOI458763 GYD458763:GYE458763 HHZ458763:HIA458763 HRV458763:HRW458763 IBR458763:IBS458763 ILN458763:ILO458763 IVJ458763:IVK458763 JFF458763:JFG458763 JPB458763:JPC458763 JYX458763:JYY458763 KIT458763:KIU458763 KSP458763:KSQ458763 LCL458763:LCM458763 LMH458763:LMI458763 LWD458763:LWE458763 MFZ458763:MGA458763 MPV458763:MPW458763 MZR458763:MZS458763 NJN458763:NJO458763 NTJ458763:NTK458763 ODF458763:ODG458763 ONB458763:ONC458763 OWX458763:OWY458763 PGT458763:PGU458763 PQP458763:PQQ458763 QAL458763:QAM458763 QKH458763:QKI458763 QUD458763:QUE458763 RDZ458763:REA458763 RNV458763:RNW458763 RXR458763:RXS458763 SHN458763:SHO458763 SRJ458763:SRK458763 TBF458763:TBG458763 TLB458763:TLC458763 TUX458763:TUY458763 UET458763:UEU458763 UOP458763:UOQ458763 UYL458763:UYM458763 VIH458763:VII458763 VSD458763:VSE458763 WBZ458763:WCA458763 WLV458763:WLW458763 WVR458763:WVS458763 K524299:L524299 JF524299:JG524299 TB524299:TC524299 ACX524299:ACY524299 AMT524299:AMU524299 AWP524299:AWQ524299 BGL524299:BGM524299 BQH524299:BQI524299 CAD524299:CAE524299 CJZ524299:CKA524299 CTV524299:CTW524299 DDR524299:DDS524299 DNN524299:DNO524299 DXJ524299:DXK524299 EHF524299:EHG524299 ERB524299:ERC524299 FAX524299:FAY524299 FKT524299:FKU524299 FUP524299:FUQ524299 GEL524299:GEM524299 GOH524299:GOI524299 GYD524299:GYE524299 HHZ524299:HIA524299 HRV524299:HRW524299 IBR524299:IBS524299 ILN524299:ILO524299 IVJ524299:IVK524299 JFF524299:JFG524299 JPB524299:JPC524299 JYX524299:JYY524299 KIT524299:KIU524299 KSP524299:KSQ524299 LCL524299:LCM524299 LMH524299:LMI524299 LWD524299:LWE524299 MFZ524299:MGA524299 MPV524299:MPW524299 MZR524299:MZS524299 NJN524299:NJO524299 NTJ524299:NTK524299 ODF524299:ODG524299 ONB524299:ONC524299 OWX524299:OWY524299 PGT524299:PGU524299 PQP524299:PQQ524299 QAL524299:QAM524299 QKH524299:QKI524299 QUD524299:QUE524299 RDZ524299:REA524299 RNV524299:RNW524299 RXR524299:RXS524299 SHN524299:SHO524299 SRJ524299:SRK524299 TBF524299:TBG524299 TLB524299:TLC524299 TUX524299:TUY524299 UET524299:UEU524299 UOP524299:UOQ524299 UYL524299:UYM524299 VIH524299:VII524299 VSD524299:VSE524299 WBZ524299:WCA524299 WLV524299:WLW524299 WVR524299:WVS524299 K589835:L589835 JF589835:JG589835 TB589835:TC589835 ACX589835:ACY589835 AMT589835:AMU589835 AWP589835:AWQ589835 BGL589835:BGM589835 BQH589835:BQI589835 CAD589835:CAE589835 CJZ589835:CKA589835 CTV589835:CTW589835 DDR589835:DDS589835 DNN589835:DNO589835 DXJ589835:DXK589835 EHF589835:EHG589835 ERB589835:ERC589835 FAX589835:FAY589835 FKT589835:FKU589835 FUP589835:FUQ589835 GEL589835:GEM589835 GOH589835:GOI589835 GYD589835:GYE589835 HHZ589835:HIA589835 HRV589835:HRW589835 IBR589835:IBS589835 ILN589835:ILO589835 IVJ589835:IVK589835 JFF589835:JFG589835 JPB589835:JPC589835 JYX589835:JYY589835 KIT589835:KIU589835 KSP589835:KSQ589835 LCL589835:LCM589835 LMH589835:LMI589835 LWD589835:LWE589835 MFZ589835:MGA589835 MPV589835:MPW589835 MZR589835:MZS589835 NJN589835:NJO589835 NTJ589835:NTK589835 ODF589835:ODG589835 ONB589835:ONC589835 OWX589835:OWY589835 PGT589835:PGU589835 PQP589835:PQQ589835 QAL589835:QAM589835 QKH589835:QKI589835 QUD589835:QUE589835 RDZ589835:REA589835 RNV589835:RNW589835 RXR589835:RXS589835 SHN589835:SHO589835 SRJ589835:SRK589835 TBF589835:TBG589835 TLB589835:TLC589835 TUX589835:TUY589835 UET589835:UEU589835 UOP589835:UOQ589835 UYL589835:UYM589835 VIH589835:VII589835 VSD589835:VSE589835 WBZ589835:WCA589835 WLV589835:WLW589835 WVR589835:WVS589835 K655371:L655371 JF655371:JG655371 TB655371:TC655371 ACX655371:ACY655371 AMT655371:AMU655371 AWP655371:AWQ655371 BGL655371:BGM655371 BQH655371:BQI655371 CAD655371:CAE655371 CJZ655371:CKA655371 CTV655371:CTW655371 DDR655371:DDS655371 DNN655371:DNO655371 DXJ655371:DXK655371 EHF655371:EHG655371 ERB655371:ERC655371 FAX655371:FAY655371 FKT655371:FKU655371 FUP655371:FUQ655371 GEL655371:GEM655371 GOH655371:GOI655371 GYD655371:GYE655371 HHZ655371:HIA655371 HRV655371:HRW655371 IBR655371:IBS655371 ILN655371:ILO655371 IVJ655371:IVK655371 JFF655371:JFG655371 JPB655371:JPC655371 JYX655371:JYY655371 KIT655371:KIU655371 KSP655371:KSQ655371 LCL655371:LCM655371 LMH655371:LMI655371 LWD655371:LWE655371 MFZ655371:MGA655371 MPV655371:MPW655371 MZR655371:MZS655371 NJN655371:NJO655371 NTJ655371:NTK655371 ODF655371:ODG655371 ONB655371:ONC655371 OWX655371:OWY655371 PGT655371:PGU655371 PQP655371:PQQ655371 QAL655371:QAM655371 QKH655371:QKI655371 QUD655371:QUE655371 RDZ655371:REA655371 RNV655371:RNW655371 RXR655371:RXS655371 SHN655371:SHO655371 SRJ655371:SRK655371 TBF655371:TBG655371 TLB655371:TLC655371 TUX655371:TUY655371 UET655371:UEU655371 UOP655371:UOQ655371 UYL655371:UYM655371 VIH655371:VII655371 VSD655371:VSE655371 WBZ655371:WCA655371 WLV655371:WLW655371 WVR655371:WVS655371 K720907:L720907 JF720907:JG720907 TB720907:TC720907 ACX720907:ACY720907 AMT720907:AMU720907 AWP720907:AWQ720907 BGL720907:BGM720907 BQH720907:BQI720907 CAD720907:CAE720907 CJZ720907:CKA720907 CTV720907:CTW720907 DDR720907:DDS720907 DNN720907:DNO720907 DXJ720907:DXK720907 EHF720907:EHG720907 ERB720907:ERC720907 FAX720907:FAY720907 FKT720907:FKU720907 FUP720907:FUQ720907 GEL720907:GEM720907 GOH720907:GOI720907 GYD720907:GYE720907 HHZ720907:HIA720907 HRV720907:HRW720907 IBR720907:IBS720907 ILN720907:ILO720907 IVJ720907:IVK720907 JFF720907:JFG720907 JPB720907:JPC720907 JYX720907:JYY720907 KIT720907:KIU720907 KSP720907:KSQ720907 LCL720907:LCM720907 LMH720907:LMI720907 LWD720907:LWE720907 MFZ720907:MGA720907 MPV720907:MPW720907 MZR720907:MZS720907 NJN720907:NJO720907 NTJ720907:NTK720907 ODF720907:ODG720907 ONB720907:ONC720907 OWX720907:OWY720907 PGT720907:PGU720907 PQP720907:PQQ720907 QAL720907:QAM720907 QKH720907:QKI720907 QUD720907:QUE720907 RDZ720907:REA720907 RNV720907:RNW720907 RXR720907:RXS720907 SHN720907:SHO720907 SRJ720907:SRK720907 TBF720907:TBG720907 TLB720907:TLC720907 TUX720907:TUY720907 UET720907:UEU720907 UOP720907:UOQ720907 UYL720907:UYM720907 VIH720907:VII720907 VSD720907:VSE720907 WBZ720907:WCA720907 WLV720907:WLW720907 WVR720907:WVS720907 K786443:L786443 JF786443:JG786443 TB786443:TC786443 ACX786443:ACY786443 AMT786443:AMU786443 AWP786443:AWQ786443 BGL786443:BGM786443 BQH786443:BQI786443 CAD786443:CAE786443 CJZ786443:CKA786443 CTV786443:CTW786443 DDR786443:DDS786443 DNN786443:DNO786443 DXJ786443:DXK786443 EHF786443:EHG786443 ERB786443:ERC786443 FAX786443:FAY786443 FKT786443:FKU786443 FUP786443:FUQ786443 GEL786443:GEM786443 GOH786443:GOI786443 GYD786443:GYE786443 HHZ786443:HIA786443 HRV786443:HRW786443 IBR786443:IBS786443 ILN786443:ILO786443 IVJ786443:IVK786443 JFF786443:JFG786443 JPB786443:JPC786443 JYX786443:JYY786443 KIT786443:KIU786443 KSP786443:KSQ786443 LCL786443:LCM786443 LMH786443:LMI786443 LWD786443:LWE786443 MFZ786443:MGA786443 MPV786443:MPW786443 MZR786443:MZS786443 NJN786443:NJO786443 NTJ786443:NTK786443 ODF786443:ODG786443 ONB786443:ONC786443 OWX786443:OWY786443 PGT786443:PGU786443 PQP786443:PQQ786443 QAL786443:QAM786443 QKH786443:QKI786443 QUD786443:QUE786443 RDZ786443:REA786443 RNV786443:RNW786443 RXR786443:RXS786443 SHN786443:SHO786443 SRJ786443:SRK786443 TBF786443:TBG786443 TLB786443:TLC786443 TUX786443:TUY786443 UET786443:UEU786443 UOP786443:UOQ786443 UYL786443:UYM786443 VIH786443:VII786443 VSD786443:VSE786443 WBZ786443:WCA786443 WLV786443:WLW786443 WVR786443:WVS786443 K851979:L851979 JF851979:JG851979 TB851979:TC851979 ACX851979:ACY851979 AMT851979:AMU851979 AWP851979:AWQ851979 BGL851979:BGM851979 BQH851979:BQI851979 CAD851979:CAE851979 CJZ851979:CKA851979 CTV851979:CTW851979 DDR851979:DDS851979 DNN851979:DNO851979 DXJ851979:DXK851979 EHF851979:EHG851979 ERB851979:ERC851979 FAX851979:FAY851979 FKT851979:FKU851979 FUP851979:FUQ851979 GEL851979:GEM851979 GOH851979:GOI851979 GYD851979:GYE851979 HHZ851979:HIA851979 HRV851979:HRW851979 IBR851979:IBS851979 ILN851979:ILO851979 IVJ851979:IVK851979 JFF851979:JFG851979 JPB851979:JPC851979 JYX851979:JYY851979 KIT851979:KIU851979 KSP851979:KSQ851979 LCL851979:LCM851979 LMH851979:LMI851979 LWD851979:LWE851979 MFZ851979:MGA851979 MPV851979:MPW851979 MZR851979:MZS851979 NJN851979:NJO851979 NTJ851979:NTK851979 ODF851979:ODG851979 ONB851979:ONC851979 OWX851979:OWY851979 PGT851979:PGU851979 PQP851979:PQQ851979 QAL851979:QAM851979 QKH851979:QKI851979 QUD851979:QUE851979 RDZ851979:REA851979 RNV851979:RNW851979 RXR851979:RXS851979 SHN851979:SHO851979 SRJ851979:SRK851979 TBF851979:TBG851979 TLB851979:TLC851979 TUX851979:TUY851979 UET851979:UEU851979 UOP851979:UOQ851979 UYL851979:UYM851979 VIH851979:VII851979 VSD851979:VSE851979 WBZ851979:WCA851979 WLV851979:WLW851979 WVR851979:WVS851979 K917515:L917515 JF917515:JG917515 TB917515:TC917515 ACX917515:ACY917515 AMT917515:AMU917515 AWP917515:AWQ917515 BGL917515:BGM917515 BQH917515:BQI917515 CAD917515:CAE917515 CJZ917515:CKA917515 CTV917515:CTW917515 DDR917515:DDS917515 DNN917515:DNO917515 DXJ917515:DXK917515 EHF917515:EHG917515 ERB917515:ERC917515 FAX917515:FAY917515 FKT917515:FKU917515 FUP917515:FUQ917515 GEL917515:GEM917515 GOH917515:GOI917515 GYD917515:GYE917515 HHZ917515:HIA917515 HRV917515:HRW917515 IBR917515:IBS917515 ILN917515:ILO917515 IVJ917515:IVK917515 JFF917515:JFG917515 JPB917515:JPC917515 JYX917515:JYY917515 KIT917515:KIU917515 KSP917515:KSQ917515 LCL917515:LCM917515 LMH917515:LMI917515 LWD917515:LWE917515 MFZ917515:MGA917515 MPV917515:MPW917515 MZR917515:MZS917515 NJN917515:NJO917515 NTJ917515:NTK917515 ODF917515:ODG917515 ONB917515:ONC917515 OWX917515:OWY917515 PGT917515:PGU917515 PQP917515:PQQ917515 QAL917515:QAM917515 QKH917515:QKI917515 QUD917515:QUE917515 RDZ917515:REA917515 RNV917515:RNW917515 RXR917515:RXS917515 SHN917515:SHO917515 SRJ917515:SRK917515 TBF917515:TBG917515 TLB917515:TLC917515 TUX917515:TUY917515 UET917515:UEU917515 UOP917515:UOQ917515 UYL917515:UYM917515 VIH917515:VII917515 VSD917515:VSE917515 WBZ917515:WCA917515 WLV917515:WLW917515 WVR917515:WVS917515 K983051:L983051 JF983051:JG983051 TB983051:TC983051 ACX983051:ACY983051 AMT983051:AMU983051 AWP983051:AWQ983051 BGL983051:BGM983051 BQH983051:BQI983051 CAD983051:CAE983051 CJZ983051:CKA983051 CTV983051:CTW983051 DDR983051:DDS983051 DNN983051:DNO983051 DXJ983051:DXK983051 EHF983051:EHG983051 ERB983051:ERC983051 FAX983051:FAY983051 FKT983051:FKU983051 FUP983051:FUQ983051 GEL983051:GEM983051 GOH983051:GOI983051 GYD983051:GYE983051 HHZ983051:HIA983051 HRV983051:HRW983051 IBR983051:IBS983051 ILN983051:ILO983051 IVJ983051:IVK983051 JFF983051:JFG983051 JPB983051:JPC983051 JYX983051:JYY983051 KIT983051:KIU983051 KSP983051:KSQ983051 LCL983051:LCM983051 LMH983051:LMI983051 LWD983051:LWE983051 MFZ983051:MGA983051 MPV983051:MPW983051 MZR983051:MZS983051 NJN983051:NJO983051 NTJ983051:NTK983051 ODF983051:ODG983051 ONB983051:ONC983051 OWX983051:OWY983051 PGT983051:PGU983051 PQP983051:PQQ983051 QAL983051:QAM983051 QKH983051:QKI983051 QUD983051:QUE983051 RDZ983051:REA983051 RNV983051:RNW983051 RXR983051:RXS983051 SHN983051:SHO983051 SRJ983051:SRK983051 TBF983051:TBG983051 TLB983051:TLC983051 TUX983051:TUY983051 UET983051:UEU983051 UOP983051:UOQ983051 UYL983051:UYM983051 VIH983051:VII983051 VSD983051:VSE983051 WBZ983051:WCA983051 WLV983051:WLW983051 K11:L11" xr:uid="{00000000-0002-0000-0000-000008000000}"/>
  </dataValidations>
  <pageMargins left="0.7" right="0.7" top="0.75" bottom="0.75" header="0.3" footer="0.3"/>
  <legacyDrawing r:id="rId1"/>
  <extLst>
    <ext xmlns:x14="http://schemas.microsoft.com/office/spreadsheetml/2009/9/main" uri="{CCE6A557-97BC-4b89-ADB6-D9C93CAAB3DF}">
      <x14:dataValidations xmlns:xm="http://schemas.microsoft.com/office/excel/2006/main" count="1">
        <x14:dataValidation type="whole" allowBlank="1" showInputMessage="1" showErrorMessage="1" error="въведете цяло число" xr:uid="{00000000-0002-0000-0000-000009000000}">
          <x14:formula1>
            <xm:f>-10000000000000000</xm:f>
          </x14:formula1>
          <x14:formula2>
            <xm:f>10000000000000000</xm:f>
          </x14:formula2>
          <xm:sqref>TBB983074:TBE983093 IZ92:IZ96 SV92:SV96 ACR92:ACR96 AMN92:AMN96 AWJ92:AWJ96 BGF92:BGF96 BQB92:BQB96 BZX92:BZX96 CJT92:CJT96 CTP92:CTP96 DDL92:DDL96 DNH92:DNH96 DXD92:DXD96 EGZ92:EGZ96 EQV92:EQV96 FAR92:FAR96 FKN92:FKN96 FUJ92:FUJ96 GEF92:GEF96 GOB92:GOB96 GXX92:GXX96 HHT92:HHT96 HRP92:HRP96 IBL92:IBL96 ILH92:ILH96 IVD92:IVD96 JEZ92:JEZ96 JOV92:JOV96 JYR92:JYR96 KIN92:KIN96 KSJ92:KSJ96 LCF92:LCF96 LMB92:LMB96 LVX92:LVX96 MFT92:MFT96 MPP92:MPP96 MZL92:MZL96 NJH92:NJH96 NTD92:NTD96 OCZ92:OCZ96 OMV92:OMV96 OWR92:OWR96 PGN92:PGN96 PQJ92:PQJ96 QAF92:QAF96 QKB92:QKB96 QTX92:QTX96 RDT92:RDT96 RNP92:RNP96 RXL92:RXL96 SHH92:SHH96 SRD92:SRD96 TAZ92:TAZ96 TKV92:TKV96 TUR92:TUR96 UEN92:UEN96 UOJ92:UOJ96 UYF92:UYF96 VIB92:VIB96 VRX92:VRX96 WBT92:WBT96 WLP92:WLP96 WVL92:WVL96 E65628:E65632 IZ65628:IZ65632 SV65628:SV65632 ACR65628:ACR65632 AMN65628:AMN65632 AWJ65628:AWJ65632 BGF65628:BGF65632 BQB65628:BQB65632 BZX65628:BZX65632 CJT65628:CJT65632 CTP65628:CTP65632 DDL65628:DDL65632 DNH65628:DNH65632 DXD65628:DXD65632 EGZ65628:EGZ65632 EQV65628:EQV65632 FAR65628:FAR65632 FKN65628:FKN65632 FUJ65628:FUJ65632 GEF65628:GEF65632 GOB65628:GOB65632 GXX65628:GXX65632 HHT65628:HHT65632 HRP65628:HRP65632 IBL65628:IBL65632 ILH65628:ILH65632 IVD65628:IVD65632 JEZ65628:JEZ65632 JOV65628:JOV65632 JYR65628:JYR65632 KIN65628:KIN65632 KSJ65628:KSJ65632 LCF65628:LCF65632 LMB65628:LMB65632 LVX65628:LVX65632 MFT65628:MFT65632 MPP65628:MPP65632 MZL65628:MZL65632 NJH65628:NJH65632 NTD65628:NTD65632 OCZ65628:OCZ65632 OMV65628:OMV65632 OWR65628:OWR65632 PGN65628:PGN65632 PQJ65628:PQJ65632 QAF65628:QAF65632 QKB65628:QKB65632 QTX65628:QTX65632 RDT65628:RDT65632 RNP65628:RNP65632 RXL65628:RXL65632 SHH65628:SHH65632 SRD65628:SRD65632 TAZ65628:TAZ65632 TKV65628:TKV65632 TUR65628:TUR65632 UEN65628:UEN65632 UOJ65628:UOJ65632 UYF65628:UYF65632 VIB65628:VIB65632 VRX65628:VRX65632 WBT65628:WBT65632 WLP65628:WLP65632 WVL65628:WVL65632 E131164:E131168 IZ131164:IZ131168 SV131164:SV131168 ACR131164:ACR131168 AMN131164:AMN131168 AWJ131164:AWJ131168 BGF131164:BGF131168 BQB131164:BQB131168 BZX131164:BZX131168 CJT131164:CJT131168 CTP131164:CTP131168 DDL131164:DDL131168 DNH131164:DNH131168 DXD131164:DXD131168 EGZ131164:EGZ131168 EQV131164:EQV131168 FAR131164:FAR131168 FKN131164:FKN131168 FUJ131164:FUJ131168 GEF131164:GEF131168 GOB131164:GOB131168 GXX131164:GXX131168 HHT131164:HHT131168 HRP131164:HRP131168 IBL131164:IBL131168 ILH131164:ILH131168 IVD131164:IVD131168 JEZ131164:JEZ131168 JOV131164:JOV131168 JYR131164:JYR131168 KIN131164:KIN131168 KSJ131164:KSJ131168 LCF131164:LCF131168 LMB131164:LMB131168 LVX131164:LVX131168 MFT131164:MFT131168 MPP131164:MPP131168 MZL131164:MZL131168 NJH131164:NJH131168 NTD131164:NTD131168 OCZ131164:OCZ131168 OMV131164:OMV131168 OWR131164:OWR131168 PGN131164:PGN131168 PQJ131164:PQJ131168 QAF131164:QAF131168 QKB131164:QKB131168 QTX131164:QTX131168 RDT131164:RDT131168 RNP131164:RNP131168 RXL131164:RXL131168 SHH131164:SHH131168 SRD131164:SRD131168 TAZ131164:TAZ131168 TKV131164:TKV131168 TUR131164:TUR131168 UEN131164:UEN131168 UOJ131164:UOJ131168 UYF131164:UYF131168 VIB131164:VIB131168 VRX131164:VRX131168 WBT131164:WBT131168 WLP131164:WLP131168 WVL131164:WVL131168 E196700:E196704 IZ196700:IZ196704 SV196700:SV196704 ACR196700:ACR196704 AMN196700:AMN196704 AWJ196700:AWJ196704 BGF196700:BGF196704 BQB196700:BQB196704 BZX196700:BZX196704 CJT196700:CJT196704 CTP196700:CTP196704 DDL196700:DDL196704 DNH196700:DNH196704 DXD196700:DXD196704 EGZ196700:EGZ196704 EQV196700:EQV196704 FAR196700:FAR196704 FKN196700:FKN196704 FUJ196700:FUJ196704 GEF196700:GEF196704 GOB196700:GOB196704 GXX196700:GXX196704 HHT196700:HHT196704 HRP196700:HRP196704 IBL196700:IBL196704 ILH196700:ILH196704 IVD196700:IVD196704 JEZ196700:JEZ196704 JOV196700:JOV196704 JYR196700:JYR196704 KIN196700:KIN196704 KSJ196700:KSJ196704 LCF196700:LCF196704 LMB196700:LMB196704 LVX196700:LVX196704 MFT196700:MFT196704 MPP196700:MPP196704 MZL196700:MZL196704 NJH196700:NJH196704 NTD196700:NTD196704 OCZ196700:OCZ196704 OMV196700:OMV196704 OWR196700:OWR196704 PGN196700:PGN196704 PQJ196700:PQJ196704 QAF196700:QAF196704 QKB196700:QKB196704 QTX196700:QTX196704 RDT196700:RDT196704 RNP196700:RNP196704 RXL196700:RXL196704 SHH196700:SHH196704 SRD196700:SRD196704 TAZ196700:TAZ196704 TKV196700:TKV196704 TUR196700:TUR196704 UEN196700:UEN196704 UOJ196700:UOJ196704 UYF196700:UYF196704 VIB196700:VIB196704 VRX196700:VRX196704 WBT196700:WBT196704 WLP196700:WLP196704 WVL196700:WVL196704 E262236:E262240 IZ262236:IZ262240 SV262236:SV262240 ACR262236:ACR262240 AMN262236:AMN262240 AWJ262236:AWJ262240 BGF262236:BGF262240 BQB262236:BQB262240 BZX262236:BZX262240 CJT262236:CJT262240 CTP262236:CTP262240 DDL262236:DDL262240 DNH262236:DNH262240 DXD262236:DXD262240 EGZ262236:EGZ262240 EQV262236:EQV262240 FAR262236:FAR262240 FKN262236:FKN262240 FUJ262236:FUJ262240 GEF262236:GEF262240 GOB262236:GOB262240 GXX262236:GXX262240 HHT262236:HHT262240 HRP262236:HRP262240 IBL262236:IBL262240 ILH262236:ILH262240 IVD262236:IVD262240 JEZ262236:JEZ262240 JOV262236:JOV262240 JYR262236:JYR262240 KIN262236:KIN262240 KSJ262236:KSJ262240 LCF262236:LCF262240 LMB262236:LMB262240 LVX262236:LVX262240 MFT262236:MFT262240 MPP262236:MPP262240 MZL262236:MZL262240 NJH262236:NJH262240 NTD262236:NTD262240 OCZ262236:OCZ262240 OMV262236:OMV262240 OWR262236:OWR262240 PGN262236:PGN262240 PQJ262236:PQJ262240 QAF262236:QAF262240 QKB262236:QKB262240 QTX262236:QTX262240 RDT262236:RDT262240 RNP262236:RNP262240 RXL262236:RXL262240 SHH262236:SHH262240 SRD262236:SRD262240 TAZ262236:TAZ262240 TKV262236:TKV262240 TUR262236:TUR262240 UEN262236:UEN262240 UOJ262236:UOJ262240 UYF262236:UYF262240 VIB262236:VIB262240 VRX262236:VRX262240 WBT262236:WBT262240 WLP262236:WLP262240 WVL262236:WVL262240 E327772:E327776 IZ327772:IZ327776 SV327772:SV327776 ACR327772:ACR327776 AMN327772:AMN327776 AWJ327772:AWJ327776 BGF327772:BGF327776 BQB327772:BQB327776 BZX327772:BZX327776 CJT327772:CJT327776 CTP327772:CTP327776 DDL327772:DDL327776 DNH327772:DNH327776 DXD327772:DXD327776 EGZ327772:EGZ327776 EQV327772:EQV327776 FAR327772:FAR327776 FKN327772:FKN327776 FUJ327772:FUJ327776 GEF327772:GEF327776 GOB327772:GOB327776 GXX327772:GXX327776 HHT327772:HHT327776 HRP327772:HRP327776 IBL327772:IBL327776 ILH327772:ILH327776 IVD327772:IVD327776 JEZ327772:JEZ327776 JOV327772:JOV327776 JYR327772:JYR327776 KIN327772:KIN327776 KSJ327772:KSJ327776 LCF327772:LCF327776 LMB327772:LMB327776 LVX327772:LVX327776 MFT327772:MFT327776 MPP327772:MPP327776 MZL327772:MZL327776 NJH327772:NJH327776 NTD327772:NTD327776 OCZ327772:OCZ327776 OMV327772:OMV327776 OWR327772:OWR327776 PGN327772:PGN327776 PQJ327772:PQJ327776 QAF327772:QAF327776 QKB327772:QKB327776 QTX327772:QTX327776 RDT327772:RDT327776 RNP327772:RNP327776 RXL327772:RXL327776 SHH327772:SHH327776 SRD327772:SRD327776 TAZ327772:TAZ327776 TKV327772:TKV327776 TUR327772:TUR327776 UEN327772:UEN327776 UOJ327772:UOJ327776 UYF327772:UYF327776 VIB327772:VIB327776 VRX327772:VRX327776 WBT327772:WBT327776 WLP327772:WLP327776 WVL327772:WVL327776 E393308:E393312 IZ393308:IZ393312 SV393308:SV393312 ACR393308:ACR393312 AMN393308:AMN393312 AWJ393308:AWJ393312 BGF393308:BGF393312 BQB393308:BQB393312 BZX393308:BZX393312 CJT393308:CJT393312 CTP393308:CTP393312 DDL393308:DDL393312 DNH393308:DNH393312 DXD393308:DXD393312 EGZ393308:EGZ393312 EQV393308:EQV393312 FAR393308:FAR393312 FKN393308:FKN393312 FUJ393308:FUJ393312 GEF393308:GEF393312 GOB393308:GOB393312 GXX393308:GXX393312 HHT393308:HHT393312 HRP393308:HRP393312 IBL393308:IBL393312 ILH393308:ILH393312 IVD393308:IVD393312 JEZ393308:JEZ393312 JOV393308:JOV393312 JYR393308:JYR393312 KIN393308:KIN393312 KSJ393308:KSJ393312 LCF393308:LCF393312 LMB393308:LMB393312 LVX393308:LVX393312 MFT393308:MFT393312 MPP393308:MPP393312 MZL393308:MZL393312 NJH393308:NJH393312 NTD393308:NTD393312 OCZ393308:OCZ393312 OMV393308:OMV393312 OWR393308:OWR393312 PGN393308:PGN393312 PQJ393308:PQJ393312 QAF393308:QAF393312 QKB393308:QKB393312 QTX393308:QTX393312 RDT393308:RDT393312 RNP393308:RNP393312 RXL393308:RXL393312 SHH393308:SHH393312 SRD393308:SRD393312 TAZ393308:TAZ393312 TKV393308:TKV393312 TUR393308:TUR393312 UEN393308:UEN393312 UOJ393308:UOJ393312 UYF393308:UYF393312 VIB393308:VIB393312 VRX393308:VRX393312 WBT393308:WBT393312 WLP393308:WLP393312 WVL393308:WVL393312 E458844:E458848 IZ458844:IZ458848 SV458844:SV458848 ACR458844:ACR458848 AMN458844:AMN458848 AWJ458844:AWJ458848 BGF458844:BGF458848 BQB458844:BQB458848 BZX458844:BZX458848 CJT458844:CJT458848 CTP458844:CTP458848 DDL458844:DDL458848 DNH458844:DNH458848 DXD458844:DXD458848 EGZ458844:EGZ458848 EQV458844:EQV458848 FAR458844:FAR458848 FKN458844:FKN458848 FUJ458844:FUJ458848 GEF458844:GEF458848 GOB458844:GOB458848 GXX458844:GXX458848 HHT458844:HHT458848 HRP458844:HRP458848 IBL458844:IBL458848 ILH458844:ILH458848 IVD458844:IVD458848 JEZ458844:JEZ458848 JOV458844:JOV458848 JYR458844:JYR458848 KIN458844:KIN458848 KSJ458844:KSJ458848 LCF458844:LCF458848 LMB458844:LMB458848 LVX458844:LVX458848 MFT458844:MFT458848 MPP458844:MPP458848 MZL458844:MZL458848 NJH458844:NJH458848 NTD458844:NTD458848 OCZ458844:OCZ458848 OMV458844:OMV458848 OWR458844:OWR458848 PGN458844:PGN458848 PQJ458844:PQJ458848 QAF458844:QAF458848 QKB458844:QKB458848 QTX458844:QTX458848 RDT458844:RDT458848 RNP458844:RNP458848 RXL458844:RXL458848 SHH458844:SHH458848 SRD458844:SRD458848 TAZ458844:TAZ458848 TKV458844:TKV458848 TUR458844:TUR458848 UEN458844:UEN458848 UOJ458844:UOJ458848 UYF458844:UYF458848 VIB458844:VIB458848 VRX458844:VRX458848 WBT458844:WBT458848 WLP458844:WLP458848 WVL458844:WVL458848 E524380:E524384 IZ524380:IZ524384 SV524380:SV524384 ACR524380:ACR524384 AMN524380:AMN524384 AWJ524380:AWJ524384 BGF524380:BGF524384 BQB524380:BQB524384 BZX524380:BZX524384 CJT524380:CJT524384 CTP524380:CTP524384 DDL524380:DDL524384 DNH524380:DNH524384 DXD524380:DXD524384 EGZ524380:EGZ524384 EQV524380:EQV524384 FAR524380:FAR524384 FKN524380:FKN524384 FUJ524380:FUJ524384 GEF524380:GEF524384 GOB524380:GOB524384 GXX524380:GXX524384 HHT524380:HHT524384 HRP524380:HRP524384 IBL524380:IBL524384 ILH524380:ILH524384 IVD524380:IVD524384 JEZ524380:JEZ524384 JOV524380:JOV524384 JYR524380:JYR524384 KIN524380:KIN524384 KSJ524380:KSJ524384 LCF524380:LCF524384 LMB524380:LMB524384 LVX524380:LVX524384 MFT524380:MFT524384 MPP524380:MPP524384 MZL524380:MZL524384 NJH524380:NJH524384 NTD524380:NTD524384 OCZ524380:OCZ524384 OMV524380:OMV524384 OWR524380:OWR524384 PGN524380:PGN524384 PQJ524380:PQJ524384 QAF524380:QAF524384 QKB524380:QKB524384 QTX524380:QTX524384 RDT524380:RDT524384 RNP524380:RNP524384 RXL524380:RXL524384 SHH524380:SHH524384 SRD524380:SRD524384 TAZ524380:TAZ524384 TKV524380:TKV524384 TUR524380:TUR524384 UEN524380:UEN524384 UOJ524380:UOJ524384 UYF524380:UYF524384 VIB524380:VIB524384 VRX524380:VRX524384 WBT524380:WBT524384 WLP524380:WLP524384 WVL524380:WVL524384 E589916:E589920 IZ589916:IZ589920 SV589916:SV589920 ACR589916:ACR589920 AMN589916:AMN589920 AWJ589916:AWJ589920 BGF589916:BGF589920 BQB589916:BQB589920 BZX589916:BZX589920 CJT589916:CJT589920 CTP589916:CTP589920 DDL589916:DDL589920 DNH589916:DNH589920 DXD589916:DXD589920 EGZ589916:EGZ589920 EQV589916:EQV589920 FAR589916:FAR589920 FKN589916:FKN589920 FUJ589916:FUJ589920 GEF589916:GEF589920 GOB589916:GOB589920 GXX589916:GXX589920 HHT589916:HHT589920 HRP589916:HRP589920 IBL589916:IBL589920 ILH589916:ILH589920 IVD589916:IVD589920 JEZ589916:JEZ589920 JOV589916:JOV589920 JYR589916:JYR589920 KIN589916:KIN589920 KSJ589916:KSJ589920 LCF589916:LCF589920 LMB589916:LMB589920 LVX589916:LVX589920 MFT589916:MFT589920 MPP589916:MPP589920 MZL589916:MZL589920 NJH589916:NJH589920 NTD589916:NTD589920 OCZ589916:OCZ589920 OMV589916:OMV589920 OWR589916:OWR589920 PGN589916:PGN589920 PQJ589916:PQJ589920 QAF589916:QAF589920 QKB589916:QKB589920 QTX589916:QTX589920 RDT589916:RDT589920 RNP589916:RNP589920 RXL589916:RXL589920 SHH589916:SHH589920 SRD589916:SRD589920 TAZ589916:TAZ589920 TKV589916:TKV589920 TUR589916:TUR589920 UEN589916:UEN589920 UOJ589916:UOJ589920 UYF589916:UYF589920 VIB589916:VIB589920 VRX589916:VRX589920 WBT589916:WBT589920 WLP589916:WLP589920 WVL589916:WVL589920 E655452:E655456 IZ655452:IZ655456 SV655452:SV655456 ACR655452:ACR655456 AMN655452:AMN655456 AWJ655452:AWJ655456 BGF655452:BGF655456 BQB655452:BQB655456 BZX655452:BZX655456 CJT655452:CJT655456 CTP655452:CTP655456 DDL655452:DDL655456 DNH655452:DNH655456 DXD655452:DXD655456 EGZ655452:EGZ655456 EQV655452:EQV655456 FAR655452:FAR655456 FKN655452:FKN655456 FUJ655452:FUJ655456 GEF655452:GEF655456 GOB655452:GOB655456 GXX655452:GXX655456 HHT655452:HHT655456 HRP655452:HRP655456 IBL655452:IBL655456 ILH655452:ILH655456 IVD655452:IVD655456 JEZ655452:JEZ655456 JOV655452:JOV655456 JYR655452:JYR655456 KIN655452:KIN655456 KSJ655452:KSJ655456 LCF655452:LCF655456 LMB655452:LMB655456 LVX655452:LVX655456 MFT655452:MFT655456 MPP655452:MPP655456 MZL655452:MZL655456 NJH655452:NJH655456 NTD655452:NTD655456 OCZ655452:OCZ655456 OMV655452:OMV655456 OWR655452:OWR655456 PGN655452:PGN655456 PQJ655452:PQJ655456 QAF655452:QAF655456 QKB655452:QKB655456 QTX655452:QTX655456 RDT655452:RDT655456 RNP655452:RNP655456 RXL655452:RXL655456 SHH655452:SHH655456 SRD655452:SRD655456 TAZ655452:TAZ655456 TKV655452:TKV655456 TUR655452:TUR655456 UEN655452:UEN655456 UOJ655452:UOJ655456 UYF655452:UYF655456 VIB655452:VIB655456 VRX655452:VRX655456 WBT655452:WBT655456 WLP655452:WLP655456 WVL655452:WVL655456 E720988:E720992 IZ720988:IZ720992 SV720988:SV720992 ACR720988:ACR720992 AMN720988:AMN720992 AWJ720988:AWJ720992 BGF720988:BGF720992 BQB720988:BQB720992 BZX720988:BZX720992 CJT720988:CJT720992 CTP720988:CTP720992 DDL720988:DDL720992 DNH720988:DNH720992 DXD720988:DXD720992 EGZ720988:EGZ720992 EQV720988:EQV720992 FAR720988:FAR720992 FKN720988:FKN720992 FUJ720988:FUJ720992 GEF720988:GEF720992 GOB720988:GOB720992 GXX720988:GXX720992 HHT720988:HHT720992 HRP720988:HRP720992 IBL720988:IBL720992 ILH720988:ILH720992 IVD720988:IVD720992 JEZ720988:JEZ720992 JOV720988:JOV720992 JYR720988:JYR720992 KIN720988:KIN720992 KSJ720988:KSJ720992 LCF720988:LCF720992 LMB720988:LMB720992 LVX720988:LVX720992 MFT720988:MFT720992 MPP720988:MPP720992 MZL720988:MZL720992 NJH720988:NJH720992 NTD720988:NTD720992 OCZ720988:OCZ720992 OMV720988:OMV720992 OWR720988:OWR720992 PGN720988:PGN720992 PQJ720988:PQJ720992 QAF720988:QAF720992 QKB720988:QKB720992 QTX720988:QTX720992 RDT720988:RDT720992 RNP720988:RNP720992 RXL720988:RXL720992 SHH720988:SHH720992 SRD720988:SRD720992 TAZ720988:TAZ720992 TKV720988:TKV720992 TUR720988:TUR720992 UEN720988:UEN720992 UOJ720988:UOJ720992 UYF720988:UYF720992 VIB720988:VIB720992 VRX720988:VRX720992 WBT720988:WBT720992 WLP720988:WLP720992 WVL720988:WVL720992 E786524:E786528 IZ786524:IZ786528 SV786524:SV786528 ACR786524:ACR786528 AMN786524:AMN786528 AWJ786524:AWJ786528 BGF786524:BGF786528 BQB786524:BQB786528 BZX786524:BZX786528 CJT786524:CJT786528 CTP786524:CTP786528 DDL786524:DDL786528 DNH786524:DNH786528 DXD786524:DXD786528 EGZ786524:EGZ786528 EQV786524:EQV786528 FAR786524:FAR786528 FKN786524:FKN786528 FUJ786524:FUJ786528 GEF786524:GEF786528 GOB786524:GOB786528 GXX786524:GXX786528 HHT786524:HHT786528 HRP786524:HRP786528 IBL786524:IBL786528 ILH786524:ILH786528 IVD786524:IVD786528 JEZ786524:JEZ786528 JOV786524:JOV786528 JYR786524:JYR786528 KIN786524:KIN786528 KSJ786524:KSJ786528 LCF786524:LCF786528 LMB786524:LMB786528 LVX786524:LVX786528 MFT786524:MFT786528 MPP786524:MPP786528 MZL786524:MZL786528 NJH786524:NJH786528 NTD786524:NTD786528 OCZ786524:OCZ786528 OMV786524:OMV786528 OWR786524:OWR786528 PGN786524:PGN786528 PQJ786524:PQJ786528 QAF786524:QAF786528 QKB786524:QKB786528 QTX786524:QTX786528 RDT786524:RDT786528 RNP786524:RNP786528 RXL786524:RXL786528 SHH786524:SHH786528 SRD786524:SRD786528 TAZ786524:TAZ786528 TKV786524:TKV786528 TUR786524:TUR786528 UEN786524:UEN786528 UOJ786524:UOJ786528 UYF786524:UYF786528 VIB786524:VIB786528 VRX786524:VRX786528 WBT786524:WBT786528 WLP786524:WLP786528 WVL786524:WVL786528 E852060:E852064 IZ852060:IZ852064 SV852060:SV852064 ACR852060:ACR852064 AMN852060:AMN852064 AWJ852060:AWJ852064 BGF852060:BGF852064 BQB852060:BQB852064 BZX852060:BZX852064 CJT852060:CJT852064 CTP852060:CTP852064 DDL852060:DDL852064 DNH852060:DNH852064 DXD852060:DXD852064 EGZ852060:EGZ852064 EQV852060:EQV852064 FAR852060:FAR852064 FKN852060:FKN852064 FUJ852060:FUJ852064 GEF852060:GEF852064 GOB852060:GOB852064 GXX852060:GXX852064 HHT852060:HHT852064 HRP852060:HRP852064 IBL852060:IBL852064 ILH852060:ILH852064 IVD852060:IVD852064 JEZ852060:JEZ852064 JOV852060:JOV852064 JYR852060:JYR852064 KIN852060:KIN852064 KSJ852060:KSJ852064 LCF852060:LCF852064 LMB852060:LMB852064 LVX852060:LVX852064 MFT852060:MFT852064 MPP852060:MPP852064 MZL852060:MZL852064 NJH852060:NJH852064 NTD852060:NTD852064 OCZ852060:OCZ852064 OMV852060:OMV852064 OWR852060:OWR852064 PGN852060:PGN852064 PQJ852060:PQJ852064 QAF852060:QAF852064 QKB852060:QKB852064 QTX852060:QTX852064 RDT852060:RDT852064 RNP852060:RNP852064 RXL852060:RXL852064 SHH852060:SHH852064 SRD852060:SRD852064 TAZ852060:TAZ852064 TKV852060:TKV852064 TUR852060:TUR852064 UEN852060:UEN852064 UOJ852060:UOJ852064 UYF852060:UYF852064 VIB852060:VIB852064 VRX852060:VRX852064 WBT852060:WBT852064 WLP852060:WLP852064 WVL852060:WVL852064 E917596:E917600 IZ917596:IZ917600 SV917596:SV917600 ACR917596:ACR917600 AMN917596:AMN917600 AWJ917596:AWJ917600 BGF917596:BGF917600 BQB917596:BQB917600 BZX917596:BZX917600 CJT917596:CJT917600 CTP917596:CTP917600 DDL917596:DDL917600 DNH917596:DNH917600 DXD917596:DXD917600 EGZ917596:EGZ917600 EQV917596:EQV917600 FAR917596:FAR917600 FKN917596:FKN917600 FUJ917596:FUJ917600 GEF917596:GEF917600 GOB917596:GOB917600 GXX917596:GXX917600 HHT917596:HHT917600 HRP917596:HRP917600 IBL917596:IBL917600 ILH917596:ILH917600 IVD917596:IVD917600 JEZ917596:JEZ917600 JOV917596:JOV917600 JYR917596:JYR917600 KIN917596:KIN917600 KSJ917596:KSJ917600 LCF917596:LCF917600 LMB917596:LMB917600 LVX917596:LVX917600 MFT917596:MFT917600 MPP917596:MPP917600 MZL917596:MZL917600 NJH917596:NJH917600 NTD917596:NTD917600 OCZ917596:OCZ917600 OMV917596:OMV917600 OWR917596:OWR917600 PGN917596:PGN917600 PQJ917596:PQJ917600 QAF917596:QAF917600 QKB917596:QKB917600 QTX917596:QTX917600 RDT917596:RDT917600 RNP917596:RNP917600 RXL917596:RXL917600 SHH917596:SHH917600 SRD917596:SRD917600 TAZ917596:TAZ917600 TKV917596:TKV917600 TUR917596:TUR917600 UEN917596:UEN917600 UOJ917596:UOJ917600 UYF917596:UYF917600 VIB917596:VIB917600 VRX917596:VRX917600 WBT917596:WBT917600 WLP917596:WLP917600 WVL917596:WVL917600 E983132:E983136 IZ983132:IZ983136 SV983132:SV983136 ACR983132:ACR983136 AMN983132:AMN983136 AWJ983132:AWJ983136 BGF983132:BGF983136 BQB983132:BQB983136 BZX983132:BZX983136 CJT983132:CJT983136 CTP983132:CTP983136 DDL983132:DDL983136 DNH983132:DNH983136 DXD983132:DXD983136 EGZ983132:EGZ983136 EQV983132:EQV983136 FAR983132:FAR983136 FKN983132:FKN983136 FUJ983132:FUJ983136 GEF983132:GEF983136 GOB983132:GOB983136 GXX983132:GXX983136 HHT983132:HHT983136 HRP983132:HRP983136 IBL983132:IBL983136 ILH983132:ILH983136 IVD983132:IVD983136 JEZ983132:JEZ983136 JOV983132:JOV983136 JYR983132:JYR983136 KIN983132:KIN983136 KSJ983132:KSJ983136 LCF983132:LCF983136 LMB983132:LMB983136 LVX983132:LVX983136 MFT983132:MFT983136 MPP983132:MPP983136 MZL983132:MZL983136 NJH983132:NJH983136 NTD983132:NTD983136 OCZ983132:OCZ983136 OMV983132:OMV983136 OWR983132:OWR983136 PGN983132:PGN983136 PQJ983132:PQJ983136 QAF983132:QAF983136 QKB983132:QKB983136 QTX983132:QTX983136 RDT983132:RDT983136 RNP983132:RNP983136 RXL983132:RXL983136 SHH983132:SHH983136 SRD983132:SRD983136 TAZ983132:TAZ983136 TKV983132:TKV983136 TUR983132:TUR983136 UEN983132:UEN983136 UOJ983132:UOJ983136 UYF983132:UYF983136 VIB983132:VIB983136 VRX983132:VRX983136 WBT983132:WBT983136 WLP983132:WLP983136 WVL983132:WVL983136 TKX983074:TLA983093 JB92:JE96 SX92:TA96 ACT92:ACW96 AMP92:AMS96 AWL92:AWO96 BGH92:BGK96 BQD92:BQG96 BZZ92:CAC96 CJV92:CJY96 CTR92:CTU96 DDN92:DDQ96 DNJ92:DNM96 DXF92:DXI96 EHB92:EHE96 EQX92:ERA96 FAT92:FAW96 FKP92:FKS96 FUL92:FUO96 GEH92:GEK96 GOD92:GOG96 GXZ92:GYC96 HHV92:HHY96 HRR92:HRU96 IBN92:IBQ96 ILJ92:ILM96 IVF92:IVI96 JFB92:JFE96 JOX92:JPA96 JYT92:JYW96 KIP92:KIS96 KSL92:KSO96 LCH92:LCK96 LMD92:LMG96 LVZ92:LWC96 MFV92:MFY96 MPR92:MPU96 MZN92:MZQ96 NJJ92:NJM96 NTF92:NTI96 ODB92:ODE96 OMX92:ONA96 OWT92:OWW96 PGP92:PGS96 PQL92:PQO96 QAH92:QAK96 QKD92:QKG96 QTZ92:QUC96 RDV92:RDY96 RNR92:RNU96 RXN92:RXQ96 SHJ92:SHM96 SRF92:SRI96 TBB92:TBE96 TKX92:TLA96 TUT92:TUW96 UEP92:UES96 UOL92:UOO96 UYH92:UYK96 VID92:VIG96 VRZ92:VSC96 WBV92:WBY96 WLR92:WLU96 WVN92:WVQ96 G65628:J65632 JB65628:JE65632 SX65628:TA65632 ACT65628:ACW65632 AMP65628:AMS65632 AWL65628:AWO65632 BGH65628:BGK65632 BQD65628:BQG65632 BZZ65628:CAC65632 CJV65628:CJY65632 CTR65628:CTU65632 DDN65628:DDQ65632 DNJ65628:DNM65632 DXF65628:DXI65632 EHB65628:EHE65632 EQX65628:ERA65632 FAT65628:FAW65632 FKP65628:FKS65632 FUL65628:FUO65632 GEH65628:GEK65632 GOD65628:GOG65632 GXZ65628:GYC65632 HHV65628:HHY65632 HRR65628:HRU65632 IBN65628:IBQ65632 ILJ65628:ILM65632 IVF65628:IVI65632 JFB65628:JFE65632 JOX65628:JPA65632 JYT65628:JYW65632 KIP65628:KIS65632 KSL65628:KSO65632 LCH65628:LCK65632 LMD65628:LMG65632 LVZ65628:LWC65632 MFV65628:MFY65632 MPR65628:MPU65632 MZN65628:MZQ65632 NJJ65628:NJM65632 NTF65628:NTI65632 ODB65628:ODE65632 OMX65628:ONA65632 OWT65628:OWW65632 PGP65628:PGS65632 PQL65628:PQO65632 QAH65628:QAK65632 QKD65628:QKG65632 QTZ65628:QUC65632 RDV65628:RDY65632 RNR65628:RNU65632 RXN65628:RXQ65632 SHJ65628:SHM65632 SRF65628:SRI65632 TBB65628:TBE65632 TKX65628:TLA65632 TUT65628:TUW65632 UEP65628:UES65632 UOL65628:UOO65632 UYH65628:UYK65632 VID65628:VIG65632 VRZ65628:VSC65632 WBV65628:WBY65632 WLR65628:WLU65632 WVN65628:WVQ65632 G131164:J131168 JB131164:JE131168 SX131164:TA131168 ACT131164:ACW131168 AMP131164:AMS131168 AWL131164:AWO131168 BGH131164:BGK131168 BQD131164:BQG131168 BZZ131164:CAC131168 CJV131164:CJY131168 CTR131164:CTU131168 DDN131164:DDQ131168 DNJ131164:DNM131168 DXF131164:DXI131168 EHB131164:EHE131168 EQX131164:ERA131168 FAT131164:FAW131168 FKP131164:FKS131168 FUL131164:FUO131168 GEH131164:GEK131168 GOD131164:GOG131168 GXZ131164:GYC131168 HHV131164:HHY131168 HRR131164:HRU131168 IBN131164:IBQ131168 ILJ131164:ILM131168 IVF131164:IVI131168 JFB131164:JFE131168 JOX131164:JPA131168 JYT131164:JYW131168 KIP131164:KIS131168 KSL131164:KSO131168 LCH131164:LCK131168 LMD131164:LMG131168 LVZ131164:LWC131168 MFV131164:MFY131168 MPR131164:MPU131168 MZN131164:MZQ131168 NJJ131164:NJM131168 NTF131164:NTI131168 ODB131164:ODE131168 OMX131164:ONA131168 OWT131164:OWW131168 PGP131164:PGS131168 PQL131164:PQO131168 QAH131164:QAK131168 QKD131164:QKG131168 QTZ131164:QUC131168 RDV131164:RDY131168 RNR131164:RNU131168 RXN131164:RXQ131168 SHJ131164:SHM131168 SRF131164:SRI131168 TBB131164:TBE131168 TKX131164:TLA131168 TUT131164:TUW131168 UEP131164:UES131168 UOL131164:UOO131168 UYH131164:UYK131168 VID131164:VIG131168 VRZ131164:VSC131168 WBV131164:WBY131168 WLR131164:WLU131168 WVN131164:WVQ131168 G196700:J196704 JB196700:JE196704 SX196700:TA196704 ACT196700:ACW196704 AMP196700:AMS196704 AWL196700:AWO196704 BGH196700:BGK196704 BQD196700:BQG196704 BZZ196700:CAC196704 CJV196700:CJY196704 CTR196700:CTU196704 DDN196700:DDQ196704 DNJ196700:DNM196704 DXF196700:DXI196704 EHB196700:EHE196704 EQX196700:ERA196704 FAT196700:FAW196704 FKP196700:FKS196704 FUL196700:FUO196704 GEH196700:GEK196704 GOD196700:GOG196704 GXZ196700:GYC196704 HHV196700:HHY196704 HRR196700:HRU196704 IBN196700:IBQ196704 ILJ196700:ILM196704 IVF196700:IVI196704 JFB196700:JFE196704 JOX196700:JPA196704 JYT196700:JYW196704 KIP196700:KIS196704 KSL196700:KSO196704 LCH196700:LCK196704 LMD196700:LMG196704 LVZ196700:LWC196704 MFV196700:MFY196704 MPR196700:MPU196704 MZN196700:MZQ196704 NJJ196700:NJM196704 NTF196700:NTI196704 ODB196700:ODE196704 OMX196700:ONA196704 OWT196700:OWW196704 PGP196700:PGS196704 PQL196700:PQO196704 QAH196700:QAK196704 QKD196700:QKG196704 QTZ196700:QUC196704 RDV196700:RDY196704 RNR196700:RNU196704 RXN196700:RXQ196704 SHJ196700:SHM196704 SRF196700:SRI196704 TBB196700:TBE196704 TKX196700:TLA196704 TUT196700:TUW196704 UEP196700:UES196704 UOL196700:UOO196704 UYH196700:UYK196704 VID196700:VIG196704 VRZ196700:VSC196704 WBV196700:WBY196704 WLR196700:WLU196704 WVN196700:WVQ196704 G262236:J262240 JB262236:JE262240 SX262236:TA262240 ACT262236:ACW262240 AMP262236:AMS262240 AWL262236:AWO262240 BGH262236:BGK262240 BQD262236:BQG262240 BZZ262236:CAC262240 CJV262236:CJY262240 CTR262236:CTU262240 DDN262236:DDQ262240 DNJ262236:DNM262240 DXF262236:DXI262240 EHB262236:EHE262240 EQX262236:ERA262240 FAT262236:FAW262240 FKP262236:FKS262240 FUL262236:FUO262240 GEH262236:GEK262240 GOD262236:GOG262240 GXZ262236:GYC262240 HHV262236:HHY262240 HRR262236:HRU262240 IBN262236:IBQ262240 ILJ262236:ILM262240 IVF262236:IVI262240 JFB262236:JFE262240 JOX262236:JPA262240 JYT262236:JYW262240 KIP262236:KIS262240 KSL262236:KSO262240 LCH262236:LCK262240 LMD262236:LMG262240 LVZ262236:LWC262240 MFV262236:MFY262240 MPR262236:MPU262240 MZN262236:MZQ262240 NJJ262236:NJM262240 NTF262236:NTI262240 ODB262236:ODE262240 OMX262236:ONA262240 OWT262236:OWW262240 PGP262236:PGS262240 PQL262236:PQO262240 QAH262236:QAK262240 QKD262236:QKG262240 QTZ262236:QUC262240 RDV262236:RDY262240 RNR262236:RNU262240 RXN262236:RXQ262240 SHJ262236:SHM262240 SRF262236:SRI262240 TBB262236:TBE262240 TKX262236:TLA262240 TUT262236:TUW262240 UEP262236:UES262240 UOL262236:UOO262240 UYH262236:UYK262240 VID262236:VIG262240 VRZ262236:VSC262240 WBV262236:WBY262240 WLR262236:WLU262240 WVN262236:WVQ262240 G327772:J327776 JB327772:JE327776 SX327772:TA327776 ACT327772:ACW327776 AMP327772:AMS327776 AWL327772:AWO327776 BGH327772:BGK327776 BQD327772:BQG327776 BZZ327772:CAC327776 CJV327772:CJY327776 CTR327772:CTU327776 DDN327772:DDQ327776 DNJ327772:DNM327776 DXF327772:DXI327776 EHB327772:EHE327776 EQX327772:ERA327776 FAT327772:FAW327776 FKP327772:FKS327776 FUL327772:FUO327776 GEH327772:GEK327776 GOD327772:GOG327776 GXZ327772:GYC327776 HHV327772:HHY327776 HRR327772:HRU327776 IBN327772:IBQ327776 ILJ327772:ILM327776 IVF327772:IVI327776 JFB327772:JFE327776 JOX327772:JPA327776 JYT327772:JYW327776 KIP327772:KIS327776 KSL327772:KSO327776 LCH327772:LCK327776 LMD327772:LMG327776 LVZ327772:LWC327776 MFV327772:MFY327776 MPR327772:MPU327776 MZN327772:MZQ327776 NJJ327772:NJM327776 NTF327772:NTI327776 ODB327772:ODE327776 OMX327772:ONA327776 OWT327772:OWW327776 PGP327772:PGS327776 PQL327772:PQO327776 QAH327772:QAK327776 QKD327772:QKG327776 QTZ327772:QUC327776 RDV327772:RDY327776 RNR327772:RNU327776 RXN327772:RXQ327776 SHJ327772:SHM327776 SRF327772:SRI327776 TBB327772:TBE327776 TKX327772:TLA327776 TUT327772:TUW327776 UEP327772:UES327776 UOL327772:UOO327776 UYH327772:UYK327776 VID327772:VIG327776 VRZ327772:VSC327776 WBV327772:WBY327776 WLR327772:WLU327776 WVN327772:WVQ327776 G393308:J393312 JB393308:JE393312 SX393308:TA393312 ACT393308:ACW393312 AMP393308:AMS393312 AWL393308:AWO393312 BGH393308:BGK393312 BQD393308:BQG393312 BZZ393308:CAC393312 CJV393308:CJY393312 CTR393308:CTU393312 DDN393308:DDQ393312 DNJ393308:DNM393312 DXF393308:DXI393312 EHB393308:EHE393312 EQX393308:ERA393312 FAT393308:FAW393312 FKP393308:FKS393312 FUL393308:FUO393312 GEH393308:GEK393312 GOD393308:GOG393312 GXZ393308:GYC393312 HHV393308:HHY393312 HRR393308:HRU393312 IBN393308:IBQ393312 ILJ393308:ILM393312 IVF393308:IVI393312 JFB393308:JFE393312 JOX393308:JPA393312 JYT393308:JYW393312 KIP393308:KIS393312 KSL393308:KSO393312 LCH393308:LCK393312 LMD393308:LMG393312 LVZ393308:LWC393312 MFV393308:MFY393312 MPR393308:MPU393312 MZN393308:MZQ393312 NJJ393308:NJM393312 NTF393308:NTI393312 ODB393308:ODE393312 OMX393308:ONA393312 OWT393308:OWW393312 PGP393308:PGS393312 PQL393308:PQO393312 QAH393308:QAK393312 QKD393308:QKG393312 QTZ393308:QUC393312 RDV393308:RDY393312 RNR393308:RNU393312 RXN393308:RXQ393312 SHJ393308:SHM393312 SRF393308:SRI393312 TBB393308:TBE393312 TKX393308:TLA393312 TUT393308:TUW393312 UEP393308:UES393312 UOL393308:UOO393312 UYH393308:UYK393312 VID393308:VIG393312 VRZ393308:VSC393312 WBV393308:WBY393312 WLR393308:WLU393312 WVN393308:WVQ393312 G458844:J458848 JB458844:JE458848 SX458844:TA458848 ACT458844:ACW458848 AMP458844:AMS458848 AWL458844:AWO458848 BGH458844:BGK458848 BQD458844:BQG458848 BZZ458844:CAC458848 CJV458844:CJY458848 CTR458844:CTU458848 DDN458844:DDQ458848 DNJ458844:DNM458848 DXF458844:DXI458848 EHB458844:EHE458848 EQX458844:ERA458848 FAT458844:FAW458848 FKP458844:FKS458848 FUL458844:FUO458848 GEH458844:GEK458848 GOD458844:GOG458848 GXZ458844:GYC458848 HHV458844:HHY458848 HRR458844:HRU458848 IBN458844:IBQ458848 ILJ458844:ILM458848 IVF458844:IVI458848 JFB458844:JFE458848 JOX458844:JPA458848 JYT458844:JYW458848 KIP458844:KIS458848 KSL458844:KSO458848 LCH458844:LCK458848 LMD458844:LMG458848 LVZ458844:LWC458848 MFV458844:MFY458848 MPR458844:MPU458848 MZN458844:MZQ458848 NJJ458844:NJM458848 NTF458844:NTI458848 ODB458844:ODE458848 OMX458844:ONA458848 OWT458844:OWW458848 PGP458844:PGS458848 PQL458844:PQO458848 QAH458844:QAK458848 QKD458844:QKG458848 QTZ458844:QUC458848 RDV458844:RDY458848 RNR458844:RNU458848 RXN458844:RXQ458848 SHJ458844:SHM458848 SRF458844:SRI458848 TBB458844:TBE458848 TKX458844:TLA458848 TUT458844:TUW458848 UEP458844:UES458848 UOL458844:UOO458848 UYH458844:UYK458848 VID458844:VIG458848 VRZ458844:VSC458848 WBV458844:WBY458848 WLR458844:WLU458848 WVN458844:WVQ458848 G524380:J524384 JB524380:JE524384 SX524380:TA524384 ACT524380:ACW524384 AMP524380:AMS524384 AWL524380:AWO524384 BGH524380:BGK524384 BQD524380:BQG524384 BZZ524380:CAC524384 CJV524380:CJY524384 CTR524380:CTU524384 DDN524380:DDQ524384 DNJ524380:DNM524384 DXF524380:DXI524384 EHB524380:EHE524384 EQX524380:ERA524384 FAT524380:FAW524384 FKP524380:FKS524384 FUL524380:FUO524384 GEH524380:GEK524384 GOD524380:GOG524384 GXZ524380:GYC524384 HHV524380:HHY524384 HRR524380:HRU524384 IBN524380:IBQ524384 ILJ524380:ILM524384 IVF524380:IVI524384 JFB524380:JFE524384 JOX524380:JPA524384 JYT524380:JYW524384 KIP524380:KIS524384 KSL524380:KSO524384 LCH524380:LCK524384 LMD524380:LMG524384 LVZ524380:LWC524384 MFV524380:MFY524384 MPR524380:MPU524384 MZN524380:MZQ524384 NJJ524380:NJM524384 NTF524380:NTI524384 ODB524380:ODE524384 OMX524380:ONA524384 OWT524380:OWW524384 PGP524380:PGS524384 PQL524380:PQO524384 QAH524380:QAK524384 QKD524380:QKG524384 QTZ524380:QUC524384 RDV524380:RDY524384 RNR524380:RNU524384 RXN524380:RXQ524384 SHJ524380:SHM524384 SRF524380:SRI524384 TBB524380:TBE524384 TKX524380:TLA524384 TUT524380:TUW524384 UEP524380:UES524384 UOL524380:UOO524384 UYH524380:UYK524384 VID524380:VIG524384 VRZ524380:VSC524384 WBV524380:WBY524384 WLR524380:WLU524384 WVN524380:WVQ524384 G589916:J589920 JB589916:JE589920 SX589916:TA589920 ACT589916:ACW589920 AMP589916:AMS589920 AWL589916:AWO589920 BGH589916:BGK589920 BQD589916:BQG589920 BZZ589916:CAC589920 CJV589916:CJY589920 CTR589916:CTU589920 DDN589916:DDQ589920 DNJ589916:DNM589920 DXF589916:DXI589920 EHB589916:EHE589920 EQX589916:ERA589920 FAT589916:FAW589920 FKP589916:FKS589920 FUL589916:FUO589920 GEH589916:GEK589920 GOD589916:GOG589920 GXZ589916:GYC589920 HHV589916:HHY589920 HRR589916:HRU589920 IBN589916:IBQ589920 ILJ589916:ILM589920 IVF589916:IVI589920 JFB589916:JFE589920 JOX589916:JPA589920 JYT589916:JYW589920 KIP589916:KIS589920 KSL589916:KSO589920 LCH589916:LCK589920 LMD589916:LMG589920 LVZ589916:LWC589920 MFV589916:MFY589920 MPR589916:MPU589920 MZN589916:MZQ589920 NJJ589916:NJM589920 NTF589916:NTI589920 ODB589916:ODE589920 OMX589916:ONA589920 OWT589916:OWW589920 PGP589916:PGS589920 PQL589916:PQO589920 QAH589916:QAK589920 QKD589916:QKG589920 QTZ589916:QUC589920 RDV589916:RDY589920 RNR589916:RNU589920 RXN589916:RXQ589920 SHJ589916:SHM589920 SRF589916:SRI589920 TBB589916:TBE589920 TKX589916:TLA589920 TUT589916:TUW589920 UEP589916:UES589920 UOL589916:UOO589920 UYH589916:UYK589920 VID589916:VIG589920 VRZ589916:VSC589920 WBV589916:WBY589920 WLR589916:WLU589920 WVN589916:WVQ589920 G655452:J655456 JB655452:JE655456 SX655452:TA655456 ACT655452:ACW655456 AMP655452:AMS655456 AWL655452:AWO655456 BGH655452:BGK655456 BQD655452:BQG655456 BZZ655452:CAC655456 CJV655452:CJY655456 CTR655452:CTU655456 DDN655452:DDQ655456 DNJ655452:DNM655456 DXF655452:DXI655456 EHB655452:EHE655456 EQX655452:ERA655456 FAT655452:FAW655456 FKP655452:FKS655456 FUL655452:FUO655456 GEH655452:GEK655456 GOD655452:GOG655456 GXZ655452:GYC655456 HHV655452:HHY655456 HRR655452:HRU655456 IBN655452:IBQ655456 ILJ655452:ILM655456 IVF655452:IVI655456 JFB655452:JFE655456 JOX655452:JPA655456 JYT655452:JYW655456 KIP655452:KIS655456 KSL655452:KSO655456 LCH655452:LCK655456 LMD655452:LMG655456 LVZ655452:LWC655456 MFV655452:MFY655456 MPR655452:MPU655456 MZN655452:MZQ655456 NJJ655452:NJM655456 NTF655452:NTI655456 ODB655452:ODE655456 OMX655452:ONA655456 OWT655452:OWW655456 PGP655452:PGS655456 PQL655452:PQO655456 QAH655452:QAK655456 QKD655452:QKG655456 QTZ655452:QUC655456 RDV655452:RDY655456 RNR655452:RNU655456 RXN655452:RXQ655456 SHJ655452:SHM655456 SRF655452:SRI655456 TBB655452:TBE655456 TKX655452:TLA655456 TUT655452:TUW655456 UEP655452:UES655456 UOL655452:UOO655456 UYH655452:UYK655456 VID655452:VIG655456 VRZ655452:VSC655456 WBV655452:WBY655456 WLR655452:WLU655456 WVN655452:WVQ655456 G720988:J720992 JB720988:JE720992 SX720988:TA720992 ACT720988:ACW720992 AMP720988:AMS720992 AWL720988:AWO720992 BGH720988:BGK720992 BQD720988:BQG720992 BZZ720988:CAC720992 CJV720988:CJY720992 CTR720988:CTU720992 DDN720988:DDQ720992 DNJ720988:DNM720992 DXF720988:DXI720992 EHB720988:EHE720992 EQX720988:ERA720992 FAT720988:FAW720992 FKP720988:FKS720992 FUL720988:FUO720992 GEH720988:GEK720992 GOD720988:GOG720992 GXZ720988:GYC720992 HHV720988:HHY720992 HRR720988:HRU720992 IBN720988:IBQ720992 ILJ720988:ILM720992 IVF720988:IVI720992 JFB720988:JFE720992 JOX720988:JPA720992 JYT720988:JYW720992 KIP720988:KIS720992 KSL720988:KSO720992 LCH720988:LCK720992 LMD720988:LMG720992 LVZ720988:LWC720992 MFV720988:MFY720992 MPR720988:MPU720992 MZN720988:MZQ720992 NJJ720988:NJM720992 NTF720988:NTI720992 ODB720988:ODE720992 OMX720988:ONA720992 OWT720988:OWW720992 PGP720988:PGS720992 PQL720988:PQO720992 QAH720988:QAK720992 QKD720988:QKG720992 QTZ720988:QUC720992 RDV720988:RDY720992 RNR720988:RNU720992 RXN720988:RXQ720992 SHJ720988:SHM720992 SRF720988:SRI720992 TBB720988:TBE720992 TKX720988:TLA720992 TUT720988:TUW720992 UEP720988:UES720992 UOL720988:UOO720992 UYH720988:UYK720992 VID720988:VIG720992 VRZ720988:VSC720992 WBV720988:WBY720992 WLR720988:WLU720992 WVN720988:WVQ720992 G786524:J786528 JB786524:JE786528 SX786524:TA786528 ACT786524:ACW786528 AMP786524:AMS786528 AWL786524:AWO786528 BGH786524:BGK786528 BQD786524:BQG786528 BZZ786524:CAC786528 CJV786524:CJY786528 CTR786524:CTU786528 DDN786524:DDQ786528 DNJ786524:DNM786528 DXF786524:DXI786528 EHB786524:EHE786528 EQX786524:ERA786528 FAT786524:FAW786528 FKP786524:FKS786528 FUL786524:FUO786528 GEH786524:GEK786528 GOD786524:GOG786528 GXZ786524:GYC786528 HHV786524:HHY786528 HRR786524:HRU786528 IBN786524:IBQ786528 ILJ786524:ILM786528 IVF786524:IVI786528 JFB786524:JFE786528 JOX786524:JPA786528 JYT786524:JYW786528 KIP786524:KIS786528 KSL786524:KSO786528 LCH786524:LCK786528 LMD786524:LMG786528 LVZ786524:LWC786528 MFV786524:MFY786528 MPR786524:MPU786528 MZN786524:MZQ786528 NJJ786524:NJM786528 NTF786524:NTI786528 ODB786524:ODE786528 OMX786524:ONA786528 OWT786524:OWW786528 PGP786524:PGS786528 PQL786524:PQO786528 QAH786524:QAK786528 QKD786524:QKG786528 QTZ786524:QUC786528 RDV786524:RDY786528 RNR786524:RNU786528 RXN786524:RXQ786528 SHJ786524:SHM786528 SRF786524:SRI786528 TBB786524:TBE786528 TKX786524:TLA786528 TUT786524:TUW786528 UEP786524:UES786528 UOL786524:UOO786528 UYH786524:UYK786528 VID786524:VIG786528 VRZ786524:VSC786528 WBV786524:WBY786528 WLR786524:WLU786528 WVN786524:WVQ786528 G852060:J852064 JB852060:JE852064 SX852060:TA852064 ACT852060:ACW852064 AMP852060:AMS852064 AWL852060:AWO852064 BGH852060:BGK852064 BQD852060:BQG852064 BZZ852060:CAC852064 CJV852060:CJY852064 CTR852060:CTU852064 DDN852060:DDQ852064 DNJ852060:DNM852064 DXF852060:DXI852064 EHB852060:EHE852064 EQX852060:ERA852064 FAT852060:FAW852064 FKP852060:FKS852064 FUL852060:FUO852064 GEH852060:GEK852064 GOD852060:GOG852064 GXZ852060:GYC852064 HHV852060:HHY852064 HRR852060:HRU852064 IBN852060:IBQ852064 ILJ852060:ILM852064 IVF852060:IVI852064 JFB852060:JFE852064 JOX852060:JPA852064 JYT852060:JYW852064 KIP852060:KIS852064 KSL852060:KSO852064 LCH852060:LCK852064 LMD852060:LMG852064 LVZ852060:LWC852064 MFV852060:MFY852064 MPR852060:MPU852064 MZN852060:MZQ852064 NJJ852060:NJM852064 NTF852060:NTI852064 ODB852060:ODE852064 OMX852060:ONA852064 OWT852060:OWW852064 PGP852060:PGS852064 PQL852060:PQO852064 QAH852060:QAK852064 QKD852060:QKG852064 QTZ852060:QUC852064 RDV852060:RDY852064 RNR852060:RNU852064 RXN852060:RXQ852064 SHJ852060:SHM852064 SRF852060:SRI852064 TBB852060:TBE852064 TKX852060:TLA852064 TUT852060:TUW852064 UEP852060:UES852064 UOL852060:UOO852064 UYH852060:UYK852064 VID852060:VIG852064 VRZ852060:VSC852064 WBV852060:WBY852064 WLR852060:WLU852064 WVN852060:WVQ852064 G917596:J917600 JB917596:JE917600 SX917596:TA917600 ACT917596:ACW917600 AMP917596:AMS917600 AWL917596:AWO917600 BGH917596:BGK917600 BQD917596:BQG917600 BZZ917596:CAC917600 CJV917596:CJY917600 CTR917596:CTU917600 DDN917596:DDQ917600 DNJ917596:DNM917600 DXF917596:DXI917600 EHB917596:EHE917600 EQX917596:ERA917600 FAT917596:FAW917600 FKP917596:FKS917600 FUL917596:FUO917600 GEH917596:GEK917600 GOD917596:GOG917600 GXZ917596:GYC917600 HHV917596:HHY917600 HRR917596:HRU917600 IBN917596:IBQ917600 ILJ917596:ILM917600 IVF917596:IVI917600 JFB917596:JFE917600 JOX917596:JPA917600 JYT917596:JYW917600 KIP917596:KIS917600 KSL917596:KSO917600 LCH917596:LCK917600 LMD917596:LMG917600 LVZ917596:LWC917600 MFV917596:MFY917600 MPR917596:MPU917600 MZN917596:MZQ917600 NJJ917596:NJM917600 NTF917596:NTI917600 ODB917596:ODE917600 OMX917596:ONA917600 OWT917596:OWW917600 PGP917596:PGS917600 PQL917596:PQO917600 QAH917596:QAK917600 QKD917596:QKG917600 QTZ917596:QUC917600 RDV917596:RDY917600 RNR917596:RNU917600 RXN917596:RXQ917600 SHJ917596:SHM917600 SRF917596:SRI917600 TBB917596:TBE917600 TKX917596:TLA917600 TUT917596:TUW917600 UEP917596:UES917600 UOL917596:UOO917600 UYH917596:UYK917600 VID917596:VIG917600 VRZ917596:VSC917600 WBV917596:WBY917600 WLR917596:WLU917600 WVN917596:WVQ917600 G983132:J983136 JB983132:JE983136 SX983132:TA983136 ACT983132:ACW983136 AMP983132:AMS983136 AWL983132:AWO983136 BGH983132:BGK983136 BQD983132:BQG983136 BZZ983132:CAC983136 CJV983132:CJY983136 CTR983132:CTU983136 DDN983132:DDQ983136 DNJ983132:DNM983136 DXF983132:DXI983136 EHB983132:EHE983136 EQX983132:ERA983136 FAT983132:FAW983136 FKP983132:FKS983136 FUL983132:FUO983136 GEH983132:GEK983136 GOD983132:GOG983136 GXZ983132:GYC983136 HHV983132:HHY983136 HRR983132:HRU983136 IBN983132:IBQ983136 ILJ983132:ILM983136 IVF983132:IVI983136 JFB983132:JFE983136 JOX983132:JPA983136 JYT983132:JYW983136 KIP983132:KIS983136 KSL983132:KSO983136 LCH983132:LCK983136 LMD983132:LMG983136 LVZ983132:LWC983136 MFV983132:MFY983136 MPR983132:MPU983136 MZN983132:MZQ983136 NJJ983132:NJM983136 NTF983132:NTI983136 ODB983132:ODE983136 OMX983132:ONA983136 OWT983132:OWW983136 PGP983132:PGS983136 PQL983132:PQO983136 QAH983132:QAK983136 QKD983132:QKG983136 QTZ983132:QUC983136 RDV983132:RDY983136 RNR983132:RNU983136 RXN983132:RXQ983136 SHJ983132:SHM983136 SRF983132:SRI983136 TBB983132:TBE983136 TKX983132:TLA983136 TUT983132:TUW983136 UEP983132:UES983136 UOL983132:UOO983136 UYH983132:UYK983136 VID983132:VIG983136 VRZ983132:VSC983136 WBV983132:WBY983136 WLR983132:WLU983136 WVN983132:WVQ983136 TUT983074:TUW983093 IZ55:IZ89 SV55:SV89 ACR55:ACR89 AMN55:AMN89 AWJ55:AWJ89 BGF55:BGF89 BQB55:BQB89 BZX55:BZX89 CJT55:CJT89 CTP55:CTP89 DDL55:DDL89 DNH55:DNH89 DXD55:DXD89 EGZ55:EGZ89 EQV55:EQV89 FAR55:FAR89 FKN55:FKN89 FUJ55:FUJ89 GEF55:GEF89 GOB55:GOB89 GXX55:GXX89 HHT55:HHT89 HRP55:HRP89 IBL55:IBL89 ILH55:ILH89 IVD55:IVD89 JEZ55:JEZ89 JOV55:JOV89 JYR55:JYR89 KIN55:KIN89 KSJ55:KSJ89 LCF55:LCF89 LMB55:LMB89 LVX55:LVX89 MFT55:MFT89 MPP55:MPP89 MZL55:MZL89 NJH55:NJH89 NTD55:NTD89 OCZ55:OCZ89 OMV55:OMV89 OWR55:OWR89 PGN55:PGN89 PQJ55:PQJ89 QAF55:QAF89 QKB55:QKB89 QTX55:QTX89 RDT55:RDT89 RNP55:RNP89 RXL55:RXL89 SHH55:SHH89 SRD55:SRD89 TAZ55:TAZ89 TKV55:TKV89 TUR55:TUR89 UEN55:UEN89 UOJ55:UOJ89 UYF55:UYF89 VIB55:VIB89 VRX55:VRX89 WBT55:WBT89 WLP55:WLP89 WVL55:WVL89 E65591:E65625 IZ65591:IZ65625 SV65591:SV65625 ACR65591:ACR65625 AMN65591:AMN65625 AWJ65591:AWJ65625 BGF65591:BGF65625 BQB65591:BQB65625 BZX65591:BZX65625 CJT65591:CJT65625 CTP65591:CTP65625 DDL65591:DDL65625 DNH65591:DNH65625 DXD65591:DXD65625 EGZ65591:EGZ65625 EQV65591:EQV65625 FAR65591:FAR65625 FKN65591:FKN65625 FUJ65591:FUJ65625 GEF65591:GEF65625 GOB65591:GOB65625 GXX65591:GXX65625 HHT65591:HHT65625 HRP65591:HRP65625 IBL65591:IBL65625 ILH65591:ILH65625 IVD65591:IVD65625 JEZ65591:JEZ65625 JOV65591:JOV65625 JYR65591:JYR65625 KIN65591:KIN65625 KSJ65591:KSJ65625 LCF65591:LCF65625 LMB65591:LMB65625 LVX65591:LVX65625 MFT65591:MFT65625 MPP65591:MPP65625 MZL65591:MZL65625 NJH65591:NJH65625 NTD65591:NTD65625 OCZ65591:OCZ65625 OMV65591:OMV65625 OWR65591:OWR65625 PGN65591:PGN65625 PQJ65591:PQJ65625 QAF65591:QAF65625 QKB65591:QKB65625 QTX65591:QTX65625 RDT65591:RDT65625 RNP65591:RNP65625 RXL65591:RXL65625 SHH65591:SHH65625 SRD65591:SRD65625 TAZ65591:TAZ65625 TKV65591:TKV65625 TUR65591:TUR65625 UEN65591:UEN65625 UOJ65591:UOJ65625 UYF65591:UYF65625 VIB65591:VIB65625 VRX65591:VRX65625 WBT65591:WBT65625 WLP65591:WLP65625 WVL65591:WVL65625 E131127:E131161 IZ131127:IZ131161 SV131127:SV131161 ACR131127:ACR131161 AMN131127:AMN131161 AWJ131127:AWJ131161 BGF131127:BGF131161 BQB131127:BQB131161 BZX131127:BZX131161 CJT131127:CJT131161 CTP131127:CTP131161 DDL131127:DDL131161 DNH131127:DNH131161 DXD131127:DXD131161 EGZ131127:EGZ131161 EQV131127:EQV131161 FAR131127:FAR131161 FKN131127:FKN131161 FUJ131127:FUJ131161 GEF131127:GEF131161 GOB131127:GOB131161 GXX131127:GXX131161 HHT131127:HHT131161 HRP131127:HRP131161 IBL131127:IBL131161 ILH131127:ILH131161 IVD131127:IVD131161 JEZ131127:JEZ131161 JOV131127:JOV131161 JYR131127:JYR131161 KIN131127:KIN131161 KSJ131127:KSJ131161 LCF131127:LCF131161 LMB131127:LMB131161 LVX131127:LVX131161 MFT131127:MFT131161 MPP131127:MPP131161 MZL131127:MZL131161 NJH131127:NJH131161 NTD131127:NTD131161 OCZ131127:OCZ131161 OMV131127:OMV131161 OWR131127:OWR131161 PGN131127:PGN131161 PQJ131127:PQJ131161 QAF131127:QAF131161 QKB131127:QKB131161 QTX131127:QTX131161 RDT131127:RDT131161 RNP131127:RNP131161 RXL131127:RXL131161 SHH131127:SHH131161 SRD131127:SRD131161 TAZ131127:TAZ131161 TKV131127:TKV131161 TUR131127:TUR131161 UEN131127:UEN131161 UOJ131127:UOJ131161 UYF131127:UYF131161 VIB131127:VIB131161 VRX131127:VRX131161 WBT131127:WBT131161 WLP131127:WLP131161 WVL131127:WVL131161 E196663:E196697 IZ196663:IZ196697 SV196663:SV196697 ACR196663:ACR196697 AMN196663:AMN196697 AWJ196663:AWJ196697 BGF196663:BGF196697 BQB196663:BQB196697 BZX196663:BZX196697 CJT196663:CJT196697 CTP196663:CTP196697 DDL196663:DDL196697 DNH196663:DNH196697 DXD196663:DXD196697 EGZ196663:EGZ196697 EQV196663:EQV196697 FAR196663:FAR196697 FKN196663:FKN196697 FUJ196663:FUJ196697 GEF196663:GEF196697 GOB196663:GOB196697 GXX196663:GXX196697 HHT196663:HHT196697 HRP196663:HRP196697 IBL196663:IBL196697 ILH196663:ILH196697 IVD196663:IVD196697 JEZ196663:JEZ196697 JOV196663:JOV196697 JYR196663:JYR196697 KIN196663:KIN196697 KSJ196663:KSJ196697 LCF196663:LCF196697 LMB196663:LMB196697 LVX196663:LVX196697 MFT196663:MFT196697 MPP196663:MPP196697 MZL196663:MZL196697 NJH196663:NJH196697 NTD196663:NTD196697 OCZ196663:OCZ196697 OMV196663:OMV196697 OWR196663:OWR196697 PGN196663:PGN196697 PQJ196663:PQJ196697 QAF196663:QAF196697 QKB196663:QKB196697 QTX196663:QTX196697 RDT196663:RDT196697 RNP196663:RNP196697 RXL196663:RXL196697 SHH196663:SHH196697 SRD196663:SRD196697 TAZ196663:TAZ196697 TKV196663:TKV196697 TUR196663:TUR196697 UEN196663:UEN196697 UOJ196663:UOJ196697 UYF196663:UYF196697 VIB196663:VIB196697 VRX196663:VRX196697 WBT196663:WBT196697 WLP196663:WLP196697 WVL196663:WVL196697 E262199:E262233 IZ262199:IZ262233 SV262199:SV262233 ACR262199:ACR262233 AMN262199:AMN262233 AWJ262199:AWJ262233 BGF262199:BGF262233 BQB262199:BQB262233 BZX262199:BZX262233 CJT262199:CJT262233 CTP262199:CTP262233 DDL262199:DDL262233 DNH262199:DNH262233 DXD262199:DXD262233 EGZ262199:EGZ262233 EQV262199:EQV262233 FAR262199:FAR262233 FKN262199:FKN262233 FUJ262199:FUJ262233 GEF262199:GEF262233 GOB262199:GOB262233 GXX262199:GXX262233 HHT262199:HHT262233 HRP262199:HRP262233 IBL262199:IBL262233 ILH262199:ILH262233 IVD262199:IVD262233 JEZ262199:JEZ262233 JOV262199:JOV262233 JYR262199:JYR262233 KIN262199:KIN262233 KSJ262199:KSJ262233 LCF262199:LCF262233 LMB262199:LMB262233 LVX262199:LVX262233 MFT262199:MFT262233 MPP262199:MPP262233 MZL262199:MZL262233 NJH262199:NJH262233 NTD262199:NTD262233 OCZ262199:OCZ262233 OMV262199:OMV262233 OWR262199:OWR262233 PGN262199:PGN262233 PQJ262199:PQJ262233 QAF262199:QAF262233 QKB262199:QKB262233 QTX262199:QTX262233 RDT262199:RDT262233 RNP262199:RNP262233 RXL262199:RXL262233 SHH262199:SHH262233 SRD262199:SRD262233 TAZ262199:TAZ262233 TKV262199:TKV262233 TUR262199:TUR262233 UEN262199:UEN262233 UOJ262199:UOJ262233 UYF262199:UYF262233 VIB262199:VIB262233 VRX262199:VRX262233 WBT262199:WBT262233 WLP262199:WLP262233 WVL262199:WVL262233 E327735:E327769 IZ327735:IZ327769 SV327735:SV327769 ACR327735:ACR327769 AMN327735:AMN327769 AWJ327735:AWJ327769 BGF327735:BGF327769 BQB327735:BQB327769 BZX327735:BZX327769 CJT327735:CJT327769 CTP327735:CTP327769 DDL327735:DDL327769 DNH327735:DNH327769 DXD327735:DXD327769 EGZ327735:EGZ327769 EQV327735:EQV327769 FAR327735:FAR327769 FKN327735:FKN327769 FUJ327735:FUJ327769 GEF327735:GEF327769 GOB327735:GOB327769 GXX327735:GXX327769 HHT327735:HHT327769 HRP327735:HRP327769 IBL327735:IBL327769 ILH327735:ILH327769 IVD327735:IVD327769 JEZ327735:JEZ327769 JOV327735:JOV327769 JYR327735:JYR327769 KIN327735:KIN327769 KSJ327735:KSJ327769 LCF327735:LCF327769 LMB327735:LMB327769 LVX327735:LVX327769 MFT327735:MFT327769 MPP327735:MPP327769 MZL327735:MZL327769 NJH327735:NJH327769 NTD327735:NTD327769 OCZ327735:OCZ327769 OMV327735:OMV327769 OWR327735:OWR327769 PGN327735:PGN327769 PQJ327735:PQJ327769 QAF327735:QAF327769 QKB327735:QKB327769 QTX327735:QTX327769 RDT327735:RDT327769 RNP327735:RNP327769 RXL327735:RXL327769 SHH327735:SHH327769 SRD327735:SRD327769 TAZ327735:TAZ327769 TKV327735:TKV327769 TUR327735:TUR327769 UEN327735:UEN327769 UOJ327735:UOJ327769 UYF327735:UYF327769 VIB327735:VIB327769 VRX327735:VRX327769 WBT327735:WBT327769 WLP327735:WLP327769 WVL327735:WVL327769 E393271:E393305 IZ393271:IZ393305 SV393271:SV393305 ACR393271:ACR393305 AMN393271:AMN393305 AWJ393271:AWJ393305 BGF393271:BGF393305 BQB393271:BQB393305 BZX393271:BZX393305 CJT393271:CJT393305 CTP393271:CTP393305 DDL393271:DDL393305 DNH393271:DNH393305 DXD393271:DXD393305 EGZ393271:EGZ393305 EQV393271:EQV393305 FAR393271:FAR393305 FKN393271:FKN393305 FUJ393271:FUJ393305 GEF393271:GEF393305 GOB393271:GOB393305 GXX393271:GXX393305 HHT393271:HHT393305 HRP393271:HRP393305 IBL393271:IBL393305 ILH393271:ILH393305 IVD393271:IVD393305 JEZ393271:JEZ393305 JOV393271:JOV393305 JYR393271:JYR393305 KIN393271:KIN393305 KSJ393271:KSJ393305 LCF393271:LCF393305 LMB393271:LMB393305 LVX393271:LVX393305 MFT393271:MFT393305 MPP393271:MPP393305 MZL393271:MZL393305 NJH393271:NJH393305 NTD393271:NTD393305 OCZ393271:OCZ393305 OMV393271:OMV393305 OWR393271:OWR393305 PGN393271:PGN393305 PQJ393271:PQJ393305 QAF393271:QAF393305 QKB393271:QKB393305 QTX393271:QTX393305 RDT393271:RDT393305 RNP393271:RNP393305 RXL393271:RXL393305 SHH393271:SHH393305 SRD393271:SRD393305 TAZ393271:TAZ393305 TKV393271:TKV393305 TUR393271:TUR393305 UEN393271:UEN393305 UOJ393271:UOJ393305 UYF393271:UYF393305 VIB393271:VIB393305 VRX393271:VRX393305 WBT393271:WBT393305 WLP393271:WLP393305 WVL393271:WVL393305 E458807:E458841 IZ458807:IZ458841 SV458807:SV458841 ACR458807:ACR458841 AMN458807:AMN458841 AWJ458807:AWJ458841 BGF458807:BGF458841 BQB458807:BQB458841 BZX458807:BZX458841 CJT458807:CJT458841 CTP458807:CTP458841 DDL458807:DDL458841 DNH458807:DNH458841 DXD458807:DXD458841 EGZ458807:EGZ458841 EQV458807:EQV458841 FAR458807:FAR458841 FKN458807:FKN458841 FUJ458807:FUJ458841 GEF458807:GEF458841 GOB458807:GOB458841 GXX458807:GXX458841 HHT458807:HHT458841 HRP458807:HRP458841 IBL458807:IBL458841 ILH458807:ILH458841 IVD458807:IVD458841 JEZ458807:JEZ458841 JOV458807:JOV458841 JYR458807:JYR458841 KIN458807:KIN458841 KSJ458807:KSJ458841 LCF458807:LCF458841 LMB458807:LMB458841 LVX458807:LVX458841 MFT458807:MFT458841 MPP458807:MPP458841 MZL458807:MZL458841 NJH458807:NJH458841 NTD458807:NTD458841 OCZ458807:OCZ458841 OMV458807:OMV458841 OWR458807:OWR458841 PGN458807:PGN458841 PQJ458807:PQJ458841 QAF458807:QAF458841 QKB458807:QKB458841 QTX458807:QTX458841 RDT458807:RDT458841 RNP458807:RNP458841 RXL458807:RXL458841 SHH458807:SHH458841 SRD458807:SRD458841 TAZ458807:TAZ458841 TKV458807:TKV458841 TUR458807:TUR458841 UEN458807:UEN458841 UOJ458807:UOJ458841 UYF458807:UYF458841 VIB458807:VIB458841 VRX458807:VRX458841 WBT458807:WBT458841 WLP458807:WLP458841 WVL458807:WVL458841 E524343:E524377 IZ524343:IZ524377 SV524343:SV524377 ACR524343:ACR524377 AMN524343:AMN524377 AWJ524343:AWJ524377 BGF524343:BGF524377 BQB524343:BQB524377 BZX524343:BZX524377 CJT524343:CJT524377 CTP524343:CTP524377 DDL524343:DDL524377 DNH524343:DNH524377 DXD524343:DXD524377 EGZ524343:EGZ524377 EQV524343:EQV524377 FAR524343:FAR524377 FKN524343:FKN524377 FUJ524343:FUJ524377 GEF524343:GEF524377 GOB524343:GOB524377 GXX524343:GXX524377 HHT524343:HHT524377 HRP524343:HRP524377 IBL524343:IBL524377 ILH524343:ILH524377 IVD524343:IVD524377 JEZ524343:JEZ524377 JOV524343:JOV524377 JYR524343:JYR524377 KIN524343:KIN524377 KSJ524343:KSJ524377 LCF524343:LCF524377 LMB524343:LMB524377 LVX524343:LVX524377 MFT524343:MFT524377 MPP524343:MPP524377 MZL524343:MZL524377 NJH524343:NJH524377 NTD524343:NTD524377 OCZ524343:OCZ524377 OMV524343:OMV524377 OWR524343:OWR524377 PGN524343:PGN524377 PQJ524343:PQJ524377 QAF524343:QAF524377 QKB524343:QKB524377 QTX524343:QTX524377 RDT524343:RDT524377 RNP524343:RNP524377 RXL524343:RXL524377 SHH524343:SHH524377 SRD524343:SRD524377 TAZ524343:TAZ524377 TKV524343:TKV524377 TUR524343:TUR524377 UEN524343:UEN524377 UOJ524343:UOJ524377 UYF524343:UYF524377 VIB524343:VIB524377 VRX524343:VRX524377 WBT524343:WBT524377 WLP524343:WLP524377 WVL524343:WVL524377 E589879:E589913 IZ589879:IZ589913 SV589879:SV589913 ACR589879:ACR589913 AMN589879:AMN589913 AWJ589879:AWJ589913 BGF589879:BGF589913 BQB589879:BQB589913 BZX589879:BZX589913 CJT589879:CJT589913 CTP589879:CTP589913 DDL589879:DDL589913 DNH589879:DNH589913 DXD589879:DXD589913 EGZ589879:EGZ589913 EQV589879:EQV589913 FAR589879:FAR589913 FKN589879:FKN589913 FUJ589879:FUJ589913 GEF589879:GEF589913 GOB589879:GOB589913 GXX589879:GXX589913 HHT589879:HHT589913 HRP589879:HRP589913 IBL589879:IBL589913 ILH589879:ILH589913 IVD589879:IVD589913 JEZ589879:JEZ589913 JOV589879:JOV589913 JYR589879:JYR589913 KIN589879:KIN589913 KSJ589879:KSJ589913 LCF589879:LCF589913 LMB589879:LMB589913 LVX589879:LVX589913 MFT589879:MFT589913 MPP589879:MPP589913 MZL589879:MZL589913 NJH589879:NJH589913 NTD589879:NTD589913 OCZ589879:OCZ589913 OMV589879:OMV589913 OWR589879:OWR589913 PGN589879:PGN589913 PQJ589879:PQJ589913 QAF589879:QAF589913 QKB589879:QKB589913 QTX589879:QTX589913 RDT589879:RDT589913 RNP589879:RNP589913 RXL589879:RXL589913 SHH589879:SHH589913 SRD589879:SRD589913 TAZ589879:TAZ589913 TKV589879:TKV589913 TUR589879:TUR589913 UEN589879:UEN589913 UOJ589879:UOJ589913 UYF589879:UYF589913 VIB589879:VIB589913 VRX589879:VRX589913 WBT589879:WBT589913 WLP589879:WLP589913 WVL589879:WVL589913 E655415:E655449 IZ655415:IZ655449 SV655415:SV655449 ACR655415:ACR655449 AMN655415:AMN655449 AWJ655415:AWJ655449 BGF655415:BGF655449 BQB655415:BQB655449 BZX655415:BZX655449 CJT655415:CJT655449 CTP655415:CTP655449 DDL655415:DDL655449 DNH655415:DNH655449 DXD655415:DXD655449 EGZ655415:EGZ655449 EQV655415:EQV655449 FAR655415:FAR655449 FKN655415:FKN655449 FUJ655415:FUJ655449 GEF655415:GEF655449 GOB655415:GOB655449 GXX655415:GXX655449 HHT655415:HHT655449 HRP655415:HRP655449 IBL655415:IBL655449 ILH655415:ILH655449 IVD655415:IVD655449 JEZ655415:JEZ655449 JOV655415:JOV655449 JYR655415:JYR655449 KIN655415:KIN655449 KSJ655415:KSJ655449 LCF655415:LCF655449 LMB655415:LMB655449 LVX655415:LVX655449 MFT655415:MFT655449 MPP655415:MPP655449 MZL655415:MZL655449 NJH655415:NJH655449 NTD655415:NTD655449 OCZ655415:OCZ655449 OMV655415:OMV655449 OWR655415:OWR655449 PGN655415:PGN655449 PQJ655415:PQJ655449 QAF655415:QAF655449 QKB655415:QKB655449 QTX655415:QTX655449 RDT655415:RDT655449 RNP655415:RNP655449 RXL655415:RXL655449 SHH655415:SHH655449 SRD655415:SRD655449 TAZ655415:TAZ655449 TKV655415:TKV655449 TUR655415:TUR655449 UEN655415:UEN655449 UOJ655415:UOJ655449 UYF655415:UYF655449 VIB655415:VIB655449 VRX655415:VRX655449 WBT655415:WBT655449 WLP655415:WLP655449 WVL655415:WVL655449 E720951:E720985 IZ720951:IZ720985 SV720951:SV720985 ACR720951:ACR720985 AMN720951:AMN720985 AWJ720951:AWJ720985 BGF720951:BGF720985 BQB720951:BQB720985 BZX720951:BZX720985 CJT720951:CJT720985 CTP720951:CTP720985 DDL720951:DDL720985 DNH720951:DNH720985 DXD720951:DXD720985 EGZ720951:EGZ720985 EQV720951:EQV720985 FAR720951:FAR720985 FKN720951:FKN720985 FUJ720951:FUJ720985 GEF720951:GEF720985 GOB720951:GOB720985 GXX720951:GXX720985 HHT720951:HHT720985 HRP720951:HRP720985 IBL720951:IBL720985 ILH720951:ILH720985 IVD720951:IVD720985 JEZ720951:JEZ720985 JOV720951:JOV720985 JYR720951:JYR720985 KIN720951:KIN720985 KSJ720951:KSJ720985 LCF720951:LCF720985 LMB720951:LMB720985 LVX720951:LVX720985 MFT720951:MFT720985 MPP720951:MPP720985 MZL720951:MZL720985 NJH720951:NJH720985 NTD720951:NTD720985 OCZ720951:OCZ720985 OMV720951:OMV720985 OWR720951:OWR720985 PGN720951:PGN720985 PQJ720951:PQJ720985 QAF720951:QAF720985 QKB720951:QKB720985 QTX720951:QTX720985 RDT720951:RDT720985 RNP720951:RNP720985 RXL720951:RXL720985 SHH720951:SHH720985 SRD720951:SRD720985 TAZ720951:TAZ720985 TKV720951:TKV720985 TUR720951:TUR720985 UEN720951:UEN720985 UOJ720951:UOJ720985 UYF720951:UYF720985 VIB720951:VIB720985 VRX720951:VRX720985 WBT720951:WBT720985 WLP720951:WLP720985 WVL720951:WVL720985 E786487:E786521 IZ786487:IZ786521 SV786487:SV786521 ACR786487:ACR786521 AMN786487:AMN786521 AWJ786487:AWJ786521 BGF786487:BGF786521 BQB786487:BQB786521 BZX786487:BZX786521 CJT786487:CJT786521 CTP786487:CTP786521 DDL786487:DDL786521 DNH786487:DNH786521 DXD786487:DXD786521 EGZ786487:EGZ786521 EQV786487:EQV786521 FAR786487:FAR786521 FKN786487:FKN786521 FUJ786487:FUJ786521 GEF786487:GEF786521 GOB786487:GOB786521 GXX786487:GXX786521 HHT786487:HHT786521 HRP786487:HRP786521 IBL786487:IBL786521 ILH786487:ILH786521 IVD786487:IVD786521 JEZ786487:JEZ786521 JOV786487:JOV786521 JYR786487:JYR786521 KIN786487:KIN786521 KSJ786487:KSJ786521 LCF786487:LCF786521 LMB786487:LMB786521 LVX786487:LVX786521 MFT786487:MFT786521 MPP786487:MPP786521 MZL786487:MZL786521 NJH786487:NJH786521 NTD786487:NTD786521 OCZ786487:OCZ786521 OMV786487:OMV786521 OWR786487:OWR786521 PGN786487:PGN786521 PQJ786487:PQJ786521 QAF786487:QAF786521 QKB786487:QKB786521 QTX786487:QTX786521 RDT786487:RDT786521 RNP786487:RNP786521 RXL786487:RXL786521 SHH786487:SHH786521 SRD786487:SRD786521 TAZ786487:TAZ786521 TKV786487:TKV786521 TUR786487:TUR786521 UEN786487:UEN786521 UOJ786487:UOJ786521 UYF786487:UYF786521 VIB786487:VIB786521 VRX786487:VRX786521 WBT786487:WBT786521 WLP786487:WLP786521 WVL786487:WVL786521 E852023:E852057 IZ852023:IZ852057 SV852023:SV852057 ACR852023:ACR852057 AMN852023:AMN852057 AWJ852023:AWJ852057 BGF852023:BGF852057 BQB852023:BQB852057 BZX852023:BZX852057 CJT852023:CJT852057 CTP852023:CTP852057 DDL852023:DDL852057 DNH852023:DNH852057 DXD852023:DXD852057 EGZ852023:EGZ852057 EQV852023:EQV852057 FAR852023:FAR852057 FKN852023:FKN852057 FUJ852023:FUJ852057 GEF852023:GEF852057 GOB852023:GOB852057 GXX852023:GXX852057 HHT852023:HHT852057 HRP852023:HRP852057 IBL852023:IBL852057 ILH852023:ILH852057 IVD852023:IVD852057 JEZ852023:JEZ852057 JOV852023:JOV852057 JYR852023:JYR852057 KIN852023:KIN852057 KSJ852023:KSJ852057 LCF852023:LCF852057 LMB852023:LMB852057 LVX852023:LVX852057 MFT852023:MFT852057 MPP852023:MPP852057 MZL852023:MZL852057 NJH852023:NJH852057 NTD852023:NTD852057 OCZ852023:OCZ852057 OMV852023:OMV852057 OWR852023:OWR852057 PGN852023:PGN852057 PQJ852023:PQJ852057 QAF852023:QAF852057 QKB852023:QKB852057 QTX852023:QTX852057 RDT852023:RDT852057 RNP852023:RNP852057 RXL852023:RXL852057 SHH852023:SHH852057 SRD852023:SRD852057 TAZ852023:TAZ852057 TKV852023:TKV852057 TUR852023:TUR852057 UEN852023:UEN852057 UOJ852023:UOJ852057 UYF852023:UYF852057 VIB852023:VIB852057 VRX852023:VRX852057 WBT852023:WBT852057 WLP852023:WLP852057 WVL852023:WVL852057 E917559:E917593 IZ917559:IZ917593 SV917559:SV917593 ACR917559:ACR917593 AMN917559:AMN917593 AWJ917559:AWJ917593 BGF917559:BGF917593 BQB917559:BQB917593 BZX917559:BZX917593 CJT917559:CJT917593 CTP917559:CTP917593 DDL917559:DDL917593 DNH917559:DNH917593 DXD917559:DXD917593 EGZ917559:EGZ917593 EQV917559:EQV917593 FAR917559:FAR917593 FKN917559:FKN917593 FUJ917559:FUJ917593 GEF917559:GEF917593 GOB917559:GOB917593 GXX917559:GXX917593 HHT917559:HHT917593 HRP917559:HRP917593 IBL917559:IBL917593 ILH917559:ILH917593 IVD917559:IVD917593 JEZ917559:JEZ917593 JOV917559:JOV917593 JYR917559:JYR917593 KIN917559:KIN917593 KSJ917559:KSJ917593 LCF917559:LCF917593 LMB917559:LMB917593 LVX917559:LVX917593 MFT917559:MFT917593 MPP917559:MPP917593 MZL917559:MZL917593 NJH917559:NJH917593 NTD917559:NTD917593 OCZ917559:OCZ917593 OMV917559:OMV917593 OWR917559:OWR917593 PGN917559:PGN917593 PQJ917559:PQJ917593 QAF917559:QAF917593 QKB917559:QKB917593 QTX917559:QTX917593 RDT917559:RDT917593 RNP917559:RNP917593 RXL917559:RXL917593 SHH917559:SHH917593 SRD917559:SRD917593 TAZ917559:TAZ917593 TKV917559:TKV917593 TUR917559:TUR917593 UEN917559:UEN917593 UOJ917559:UOJ917593 UYF917559:UYF917593 VIB917559:VIB917593 VRX917559:VRX917593 WBT917559:WBT917593 WLP917559:WLP917593 WVL917559:WVL917593 E983095:E983129 IZ983095:IZ983129 SV983095:SV983129 ACR983095:ACR983129 AMN983095:AMN983129 AWJ983095:AWJ983129 BGF983095:BGF983129 BQB983095:BQB983129 BZX983095:BZX983129 CJT983095:CJT983129 CTP983095:CTP983129 DDL983095:DDL983129 DNH983095:DNH983129 DXD983095:DXD983129 EGZ983095:EGZ983129 EQV983095:EQV983129 FAR983095:FAR983129 FKN983095:FKN983129 FUJ983095:FUJ983129 GEF983095:GEF983129 GOB983095:GOB983129 GXX983095:GXX983129 HHT983095:HHT983129 HRP983095:HRP983129 IBL983095:IBL983129 ILH983095:ILH983129 IVD983095:IVD983129 JEZ983095:JEZ983129 JOV983095:JOV983129 JYR983095:JYR983129 KIN983095:KIN983129 KSJ983095:KSJ983129 LCF983095:LCF983129 LMB983095:LMB983129 LVX983095:LVX983129 MFT983095:MFT983129 MPP983095:MPP983129 MZL983095:MZL983129 NJH983095:NJH983129 NTD983095:NTD983129 OCZ983095:OCZ983129 OMV983095:OMV983129 OWR983095:OWR983129 PGN983095:PGN983129 PQJ983095:PQJ983129 QAF983095:QAF983129 QKB983095:QKB983129 QTX983095:QTX983129 RDT983095:RDT983129 RNP983095:RNP983129 RXL983095:RXL983129 SHH983095:SHH983129 SRD983095:SRD983129 TAZ983095:TAZ983129 TKV983095:TKV983129 TUR983095:TUR983129 UEN983095:UEN983129 UOJ983095:UOJ983129 UYF983095:UYF983129 VIB983095:VIB983129 VRX983095:VRX983129 WBT983095:WBT983129 WLP983095:WLP983129 WVL983095:WVL983129 UEP983074:UES983093 IZ22:IZ32 SV22:SV32 ACR22:ACR32 AMN22:AMN32 AWJ22:AWJ32 BGF22:BGF32 BQB22:BQB32 BZX22:BZX32 CJT22:CJT32 CTP22:CTP32 DDL22:DDL32 DNH22:DNH32 DXD22:DXD32 EGZ22:EGZ32 EQV22:EQV32 FAR22:FAR32 FKN22:FKN32 FUJ22:FUJ32 GEF22:GEF32 GOB22:GOB32 GXX22:GXX32 HHT22:HHT32 HRP22:HRP32 IBL22:IBL32 ILH22:ILH32 IVD22:IVD32 JEZ22:JEZ32 JOV22:JOV32 JYR22:JYR32 KIN22:KIN32 KSJ22:KSJ32 LCF22:LCF32 LMB22:LMB32 LVX22:LVX32 MFT22:MFT32 MPP22:MPP32 MZL22:MZL32 NJH22:NJH32 NTD22:NTD32 OCZ22:OCZ32 OMV22:OMV32 OWR22:OWR32 PGN22:PGN32 PQJ22:PQJ32 QAF22:QAF32 QKB22:QKB32 QTX22:QTX32 RDT22:RDT32 RNP22:RNP32 RXL22:RXL32 SHH22:SHH32 SRD22:SRD32 TAZ22:TAZ32 TKV22:TKV32 TUR22:TUR32 UEN22:UEN32 UOJ22:UOJ32 UYF22:UYF32 VIB22:VIB32 VRX22:VRX32 WBT22:WBT32 WLP22:WLP32 WVL22:WVL32 E65558:E65568 IZ65558:IZ65568 SV65558:SV65568 ACR65558:ACR65568 AMN65558:AMN65568 AWJ65558:AWJ65568 BGF65558:BGF65568 BQB65558:BQB65568 BZX65558:BZX65568 CJT65558:CJT65568 CTP65558:CTP65568 DDL65558:DDL65568 DNH65558:DNH65568 DXD65558:DXD65568 EGZ65558:EGZ65568 EQV65558:EQV65568 FAR65558:FAR65568 FKN65558:FKN65568 FUJ65558:FUJ65568 GEF65558:GEF65568 GOB65558:GOB65568 GXX65558:GXX65568 HHT65558:HHT65568 HRP65558:HRP65568 IBL65558:IBL65568 ILH65558:ILH65568 IVD65558:IVD65568 JEZ65558:JEZ65568 JOV65558:JOV65568 JYR65558:JYR65568 KIN65558:KIN65568 KSJ65558:KSJ65568 LCF65558:LCF65568 LMB65558:LMB65568 LVX65558:LVX65568 MFT65558:MFT65568 MPP65558:MPP65568 MZL65558:MZL65568 NJH65558:NJH65568 NTD65558:NTD65568 OCZ65558:OCZ65568 OMV65558:OMV65568 OWR65558:OWR65568 PGN65558:PGN65568 PQJ65558:PQJ65568 QAF65558:QAF65568 QKB65558:QKB65568 QTX65558:QTX65568 RDT65558:RDT65568 RNP65558:RNP65568 RXL65558:RXL65568 SHH65558:SHH65568 SRD65558:SRD65568 TAZ65558:TAZ65568 TKV65558:TKV65568 TUR65558:TUR65568 UEN65558:UEN65568 UOJ65558:UOJ65568 UYF65558:UYF65568 VIB65558:VIB65568 VRX65558:VRX65568 WBT65558:WBT65568 WLP65558:WLP65568 WVL65558:WVL65568 E131094:E131104 IZ131094:IZ131104 SV131094:SV131104 ACR131094:ACR131104 AMN131094:AMN131104 AWJ131094:AWJ131104 BGF131094:BGF131104 BQB131094:BQB131104 BZX131094:BZX131104 CJT131094:CJT131104 CTP131094:CTP131104 DDL131094:DDL131104 DNH131094:DNH131104 DXD131094:DXD131104 EGZ131094:EGZ131104 EQV131094:EQV131104 FAR131094:FAR131104 FKN131094:FKN131104 FUJ131094:FUJ131104 GEF131094:GEF131104 GOB131094:GOB131104 GXX131094:GXX131104 HHT131094:HHT131104 HRP131094:HRP131104 IBL131094:IBL131104 ILH131094:ILH131104 IVD131094:IVD131104 JEZ131094:JEZ131104 JOV131094:JOV131104 JYR131094:JYR131104 KIN131094:KIN131104 KSJ131094:KSJ131104 LCF131094:LCF131104 LMB131094:LMB131104 LVX131094:LVX131104 MFT131094:MFT131104 MPP131094:MPP131104 MZL131094:MZL131104 NJH131094:NJH131104 NTD131094:NTD131104 OCZ131094:OCZ131104 OMV131094:OMV131104 OWR131094:OWR131104 PGN131094:PGN131104 PQJ131094:PQJ131104 QAF131094:QAF131104 QKB131094:QKB131104 QTX131094:QTX131104 RDT131094:RDT131104 RNP131094:RNP131104 RXL131094:RXL131104 SHH131094:SHH131104 SRD131094:SRD131104 TAZ131094:TAZ131104 TKV131094:TKV131104 TUR131094:TUR131104 UEN131094:UEN131104 UOJ131094:UOJ131104 UYF131094:UYF131104 VIB131094:VIB131104 VRX131094:VRX131104 WBT131094:WBT131104 WLP131094:WLP131104 WVL131094:WVL131104 E196630:E196640 IZ196630:IZ196640 SV196630:SV196640 ACR196630:ACR196640 AMN196630:AMN196640 AWJ196630:AWJ196640 BGF196630:BGF196640 BQB196630:BQB196640 BZX196630:BZX196640 CJT196630:CJT196640 CTP196630:CTP196640 DDL196630:DDL196640 DNH196630:DNH196640 DXD196630:DXD196640 EGZ196630:EGZ196640 EQV196630:EQV196640 FAR196630:FAR196640 FKN196630:FKN196640 FUJ196630:FUJ196640 GEF196630:GEF196640 GOB196630:GOB196640 GXX196630:GXX196640 HHT196630:HHT196640 HRP196630:HRP196640 IBL196630:IBL196640 ILH196630:ILH196640 IVD196630:IVD196640 JEZ196630:JEZ196640 JOV196630:JOV196640 JYR196630:JYR196640 KIN196630:KIN196640 KSJ196630:KSJ196640 LCF196630:LCF196640 LMB196630:LMB196640 LVX196630:LVX196640 MFT196630:MFT196640 MPP196630:MPP196640 MZL196630:MZL196640 NJH196630:NJH196640 NTD196630:NTD196640 OCZ196630:OCZ196640 OMV196630:OMV196640 OWR196630:OWR196640 PGN196630:PGN196640 PQJ196630:PQJ196640 QAF196630:QAF196640 QKB196630:QKB196640 QTX196630:QTX196640 RDT196630:RDT196640 RNP196630:RNP196640 RXL196630:RXL196640 SHH196630:SHH196640 SRD196630:SRD196640 TAZ196630:TAZ196640 TKV196630:TKV196640 TUR196630:TUR196640 UEN196630:UEN196640 UOJ196630:UOJ196640 UYF196630:UYF196640 VIB196630:VIB196640 VRX196630:VRX196640 WBT196630:WBT196640 WLP196630:WLP196640 WVL196630:WVL196640 E262166:E262176 IZ262166:IZ262176 SV262166:SV262176 ACR262166:ACR262176 AMN262166:AMN262176 AWJ262166:AWJ262176 BGF262166:BGF262176 BQB262166:BQB262176 BZX262166:BZX262176 CJT262166:CJT262176 CTP262166:CTP262176 DDL262166:DDL262176 DNH262166:DNH262176 DXD262166:DXD262176 EGZ262166:EGZ262176 EQV262166:EQV262176 FAR262166:FAR262176 FKN262166:FKN262176 FUJ262166:FUJ262176 GEF262166:GEF262176 GOB262166:GOB262176 GXX262166:GXX262176 HHT262166:HHT262176 HRP262166:HRP262176 IBL262166:IBL262176 ILH262166:ILH262176 IVD262166:IVD262176 JEZ262166:JEZ262176 JOV262166:JOV262176 JYR262166:JYR262176 KIN262166:KIN262176 KSJ262166:KSJ262176 LCF262166:LCF262176 LMB262166:LMB262176 LVX262166:LVX262176 MFT262166:MFT262176 MPP262166:MPP262176 MZL262166:MZL262176 NJH262166:NJH262176 NTD262166:NTD262176 OCZ262166:OCZ262176 OMV262166:OMV262176 OWR262166:OWR262176 PGN262166:PGN262176 PQJ262166:PQJ262176 QAF262166:QAF262176 QKB262166:QKB262176 QTX262166:QTX262176 RDT262166:RDT262176 RNP262166:RNP262176 RXL262166:RXL262176 SHH262166:SHH262176 SRD262166:SRD262176 TAZ262166:TAZ262176 TKV262166:TKV262176 TUR262166:TUR262176 UEN262166:UEN262176 UOJ262166:UOJ262176 UYF262166:UYF262176 VIB262166:VIB262176 VRX262166:VRX262176 WBT262166:WBT262176 WLP262166:WLP262176 WVL262166:WVL262176 E327702:E327712 IZ327702:IZ327712 SV327702:SV327712 ACR327702:ACR327712 AMN327702:AMN327712 AWJ327702:AWJ327712 BGF327702:BGF327712 BQB327702:BQB327712 BZX327702:BZX327712 CJT327702:CJT327712 CTP327702:CTP327712 DDL327702:DDL327712 DNH327702:DNH327712 DXD327702:DXD327712 EGZ327702:EGZ327712 EQV327702:EQV327712 FAR327702:FAR327712 FKN327702:FKN327712 FUJ327702:FUJ327712 GEF327702:GEF327712 GOB327702:GOB327712 GXX327702:GXX327712 HHT327702:HHT327712 HRP327702:HRP327712 IBL327702:IBL327712 ILH327702:ILH327712 IVD327702:IVD327712 JEZ327702:JEZ327712 JOV327702:JOV327712 JYR327702:JYR327712 KIN327702:KIN327712 KSJ327702:KSJ327712 LCF327702:LCF327712 LMB327702:LMB327712 LVX327702:LVX327712 MFT327702:MFT327712 MPP327702:MPP327712 MZL327702:MZL327712 NJH327702:NJH327712 NTD327702:NTD327712 OCZ327702:OCZ327712 OMV327702:OMV327712 OWR327702:OWR327712 PGN327702:PGN327712 PQJ327702:PQJ327712 QAF327702:QAF327712 QKB327702:QKB327712 QTX327702:QTX327712 RDT327702:RDT327712 RNP327702:RNP327712 RXL327702:RXL327712 SHH327702:SHH327712 SRD327702:SRD327712 TAZ327702:TAZ327712 TKV327702:TKV327712 TUR327702:TUR327712 UEN327702:UEN327712 UOJ327702:UOJ327712 UYF327702:UYF327712 VIB327702:VIB327712 VRX327702:VRX327712 WBT327702:WBT327712 WLP327702:WLP327712 WVL327702:WVL327712 E393238:E393248 IZ393238:IZ393248 SV393238:SV393248 ACR393238:ACR393248 AMN393238:AMN393248 AWJ393238:AWJ393248 BGF393238:BGF393248 BQB393238:BQB393248 BZX393238:BZX393248 CJT393238:CJT393248 CTP393238:CTP393248 DDL393238:DDL393248 DNH393238:DNH393248 DXD393238:DXD393248 EGZ393238:EGZ393248 EQV393238:EQV393248 FAR393238:FAR393248 FKN393238:FKN393248 FUJ393238:FUJ393248 GEF393238:GEF393248 GOB393238:GOB393248 GXX393238:GXX393248 HHT393238:HHT393248 HRP393238:HRP393248 IBL393238:IBL393248 ILH393238:ILH393248 IVD393238:IVD393248 JEZ393238:JEZ393248 JOV393238:JOV393248 JYR393238:JYR393248 KIN393238:KIN393248 KSJ393238:KSJ393248 LCF393238:LCF393248 LMB393238:LMB393248 LVX393238:LVX393248 MFT393238:MFT393248 MPP393238:MPP393248 MZL393238:MZL393248 NJH393238:NJH393248 NTD393238:NTD393248 OCZ393238:OCZ393248 OMV393238:OMV393248 OWR393238:OWR393248 PGN393238:PGN393248 PQJ393238:PQJ393248 QAF393238:QAF393248 QKB393238:QKB393248 QTX393238:QTX393248 RDT393238:RDT393248 RNP393238:RNP393248 RXL393238:RXL393248 SHH393238:SHH393248 SRD393238:SRD393248 TAZ393238:TAZ393248 TKV393238:TKV393248 TUR393238:TUR393248 UEN393238:UEN393248 UOJ393238:UOJ393248 UYF393238:UYF393248 VIB393238:VIB393248 VRX393238:VRX393248 WBT393238:WBT393248 WLP393238:WLP393248 WVL393238:WVL393248 E458774:E458784 IZ458774:IZ458784 SV458774:SV458784 ACR458774:ACR458784 AMN458774:AMN458784 AWJ458774:AWJ458784 BGF458774:BGF458784 BQB458774:BQB458784 BZX458774:BZX458784 CJT458774:CJT458784 CTP458774:CTP458784 DDL458774:DDL458784 DNH458774:DNH458784 DXD458774:DXD458784 EGZ458774:EGZ458784 EQV458774:EQV458784 FAR458774:FAR458784 FKN458774:FKN458784 FUJ458774:FUJ458784 GEF458774:GEF458784 GOB458774:GOB458784 GXX458774:GXX458784 HHT458774:HHT458784 HRP458774:HRP458784 IBL458774:IBL458784 ILH458774:ILH458784 IVD458774:IVD458784 JEZ458774:JEZ458784 JOV458774:JOV458784 JYR458774:JYR458784 KIN458774:KIN458784 KSJ458774:KSJ458784 LCF458774:LCF458784 LMB458774:LMB458784 LVX458774:LVX458784 MFT458774:MFT458784 MPP458774:MPP458784 MZL458774:MZL458784 NJH458774:NJH458784 NTD458774:NTD458784 OCZ458774:OCZ458784 OMV458774:OMV458784 OWR458774:OWR458784 PGN458774:PGN458784 PQJ458774:PQJ458784 QAF458774:QAF458784 QKB458774:QKB458784 QTX458774:QTX458784 RDT458774:RDT458784 RNP458774:RNP458784 RXL458774:RXL458784 SHH458774:SHH458784 SRD458774:SRD458784 TAZ458774:TAZ458784 TKV458774:TKV458784 TUR458774:TUR458784 UEN458774:UEN458784 UOJ458774:UOJ458784 UYF458774:UYF458784 VIB458774:VIB458784 VRX458774:VRX458784 WBT458774:WBT458784 WLP458774:WLP458784 WVL458774:WVL458784 E524310:E524320 IZ524310:IZ524320 SV524310:SV524320 ACR524310:ACR524320 AMN524310:AMN524320 AWJ524310:AWJ524320 BGF524310:BGF524320 BQB524310:BQB524320 BZX524310:BZX524320 CJT524310:CJT524320 CTP524310:CTP524320 DDL524310:DDL524320 DNH524310:DNH524320 DXD524310:DXD524320 EGZ524310:EGZ524320 EQV524310:EQV524320 FAR524310:FAR524320 FKN524310:FKN524320 FUJ524310:FUJ524320 GEF524310:GEF524320 GOB524310:GOB524320 GXX524310:GXX524320 HHT524310:HHT524320 HRP524310:HRP524320 IBL524310:IBL524320 ILH524310:ILH524320 IVD524310:IVD524320 JEZ524310:JEZ524320 JOV524310:JOV524320 JYR524310:JYR524320 KIN524310:KIN524320 KSJ524310:KSJ524320 LCF524310:LCF524320 LMB524310:LMB524320 LVX524310:LVX524320 MFT524310:MFT524320 MPP524310:MPP524320 MZL524310:MZL524320 NJH524310:NJH524320 NTD524310:NTD524320 OCZ524310:OCZ524320 OMV524310:OMV524320 OWR524310:OWR524320 PGN524310:PGN524320 PQJ524310:PQJ524320 QAF524310:QAF524320 QKB524310:QKB524320 QTX524310:QTX524320 RDT524310:RDT524320 RNP524310:RNP524320 RXL524310:RXL524320 SHH524310:SHH524320 SRD524310:SRD524320 TAZ524310:TAZ524320 TKV524310:TKV524320 TUR524310:TUR524320 UEN524310:UEN524320 UOJ524310:UOJ524320 UYF524310:UYF524320 VIB524310:VIB524320 VRX524310:VRX524320 WBT524310:WBT524320 WLP524310:WLP524320 WVL524310:WVL524320 E589846:E589856 IZ589846:IZ589856 SV589846:SV589856 ACR589846:ACR589856 AMN589846:AMN589856 AWJ589846:AWJ589856 BGF589846:BGF589856 BQB589846:BQB589856 BZX589846:BZX589856 CJT589846:CJT589856 CTP589846:CTP589856 DDL589846:DDL589856 DNH589846:DNH589856 DXD589846:DXD589856 EGZ589846:EGZ589856 EQV589846:EQV589856 FAR589846:FAR589856 FKN589846:FKN589856 FUJ589846:FUJ589856 GEF589846:GEF589856 GOB589846:GOB589856 GXX589846:GXX589856 HHT589846:HHT589856 HRP589846:HRP589856 IBL589846:IBL589856 ILH589846:ILH589856 IVD589846:IVD589856 JEZ589846:JEZ589856 JOV589846:JOV589856 JYR589846:JYR589856 KIN589846:KIN589856 KSJ589846:KSJ589856 LCF589846:LCF589856 LMB589846:LMB589856 LVX589846:LVX589856 MFT589846:MFT589856 MPP589846:MPP589856 MZL589846:MZL589856 NJH589846:NJH589856 NTD589846:NTD589856 OCZ589846:OCZ589856 OMV589846:OMV589856 OWR589846:OWR589856 PGN589846:PGN589856 PQJ589846:PQJ589856 QAF589846:QAF589856 QKB589846:QKB589856 QTX589846:QTX589856 RDT589846:RDT589856 RNP589846:RNP589856 RXL589846:RXL589856 SHH589846:SHH589856 SRD589846:SRD589856 TAZ589846:TAZ589856 TKV589846:TKV589856 TUR589846:TUR589856 UEN589846:UEN589856 UOJ589846:UOJ589856 UYF589846:UYF589856 VIB589846:VIB589856 VRX589846:VRX589856 WBT589846:WBT589856 WLP589846:WLP589856 WVL589846:WVL589856 E655382:E655392 IZ655382:IZ655392 SV655382:SV655392 ACR655382:ACR655392 AMN655382:AMN655392 AWJ655382:AWJ655392 BGF655382:BGF655392 BQB655382:BQB655392 BZX655382:BZX655392 CJT655382:CJT655392 CTP655382:CTP655392 DDL655382:DDL655392 DNH655382:DNH655392 DXD655382:DXD655392 EGZ655382:EGZ655392 EQV655382:EQV655392 FAR655382:FAR655392 FKN655382:FKN655392 FUJ655382:FUJ655392 GEF655382:GEF655392 GOB655382:GOB655392 GXX655382:GXX655392 HHT655382:HHT655392 HRP655382:HRP655392 IBL655382:IBL655392 ILH655382:ILH655392 IVD655382:IVD655392 JEZ655382:JEZ655392 JOV655382:JOV655392 JYR655382:JYR655392 KIN655382:KIN655392 KSJ655382:KSJ655392 LCF655382:LCF655392 LMB655382:LMB655392 LVX655382:LVX655392 MFT655382:MFT655392 MPP655382:MPP655392 MZL655382:MZL655392 NJH655382:NJH655392 NTD655382:NTD655392 OCZ655382:OCZ655392 OMV655382:OMV655392 OWR655382:OWR655392 PGN655382:PGN655392 PQJ655382:PQJ655392 QAF655382:QAF655392 QKB655382:QKB655392 QTX655382:QTX655392 RDT655382:RDT655392 RNP655382:RNP655392 RXL655382:RXL655392 SHH655382:SHH655392 SRD655382:SRD655392 TAZ655382:TAZ655392 TKV655382:TKV655392 TUR655382:TUR655392 UEN655382:UEN655392 UOJ655382:UOJ655392 UYF655382:UYF655392 VIB655382:VIB655392 VRX655382:VRX655392 WBT655382:WBT655392 WLP655382:WLP655392 WVL655382:WVL655392 E720918:E720928 IZ720918:IZ720928 SV720918:SV720928 ACR720918:ACR720928 AMN720918:AMN720928 AWJ720918:AWJ720928 BGF720918:BGF720928 BQB720918:BQB720928 BZX720918:BZX720928 CJT720918:CJT720928 CTP720918:CTP720928 DDL720918:DDL720928 DNH720918:DNH720928 DXD720918:DXD720928 EGZ720918:EGZ720928 EQV720918:EQV720928 FAR720918:FAR720928 FKN720918:FKN720928 FUJ720918:FUJ720928 GEF720918:GEF720928 GOB720918:GOB720928 GXX720918:GXX720928 HHT720918:HHT720928 HRP720918:HRP720928 IBL720918:IBL720928 ILH720918:ILH720928 IVD720918:IVD720928 JEZ720918:JEZ720928 JOV720918:JOV720928 JYR720918:JYR720928 KIN720918:KIN720928 KSJ720918:KSJ720928 LCF720918:LCF720928 LMB720918:LMB720928 LVX720918:LVX720928 MFT720918:MFT720928 MPP720918:MPP720928 MZL720918:MZL720928 NJH720918:NJH720928 NTD720918:NTD720928 OCZ720918:OCZ720928 OMV720918:OMV720928 OWR720918:OWR720928 PGN720918:PGN720928 PQJ720918:PQJ720928 QAF720918:QAF720928 QKB720918:QKB720928 QTX720918:QTX720928 RDT720918:RDT720928 RNP720918:RNP720928 RXL720918:RXL720928 SHH720918:SHH720928 SRD720918:SRD720928 TAZ720918:TAZ720928 TKV720918:TKV720928 TUR720918:TUR720928 UEN720918:UEN720928 UOJ720918:UOJ720928 UYF720918:UYF720928 VIB720918:VIB720928 VRX720918:VRX720928 WBT720918:WBT720928 WLP720918:WLP720928 WVL720918:WVL720928 E786454:E786464 IZ786454:IZ786464 SV786454:SV786464 ACR786454:ACR786464 AMN786454:AMN786464 AWJ786454:AWJ786464 BGF786454:BGF786464 BQB786454:BQB786464 BZX786454:BZX786464 CJT786454:CJT786464 CTP786454:CTP786464 DDL786454:DDL786464 DNH786454:DNH786464 DXD786454:DXD786464 EGZ786454:EGZ786464 EQV786454:EQV786464 FAR786454:FAR786464 FKN786454:FKN786464 FUJ786454:FUJ786464 GEF786454:GEF786464 GOB786454:GOB786464 GXX786454:GXX786464 HHT786454:HHT786464 HRP786454:HRP786464 IBL786454:IBL786464 ILH786454:ILH786464 IVD786454:IVD786464 JEZ786454:JEZ786464 JOV786454:JOV786464 JYR786454:JYR786464 KIN786454:KIN786464 KSJ786454:KSJ786464 LCF786454:LCF786464 LMB786454:LMB786464 LVX786454:LVX786464 MFT786454:MFT786464 MPP786454:MPP786464 MZL786454:MZL786464 NJH786454:NJH786464 NTD786454:NTD786464 OCZ786454:OCZ786464 OMV786454:OMV786464 OWR786454:OWR786464 PGN786454:PGN786464 PQJ786454:PQJ786464 QAF786454:QAF786464 QKB786454:QKB786464 QTX786454:QTX786464 RDT786454:RDT786464 RNP786454:RNP786464 RXL786454:RXL786464 SHH786454:SHH786464 SRD786454:SRD786464 TAZ786454:TAZ786464 TKV786454:TKV786464 TUR786454:TUR786464 UEN786454:UEN786464 UOJ786454:UOJ786464 UYF786454:UYF786464 VIB786454:VIB786464 VRX786454:VRX786464 WBT786454:WBT786464 WLP786454:WLP786464 WVL786454:WVL786464 E851990:E852000 IZ851990:IZ852000 SV851990:SV852000 ACR851990:ACR852000 AMN851990:AMN852000 AWJ851990:AWJ852000 BGF851990:BGF852000 BQB851990:BQB852000 BZX851990:BZX852000 CJT851990:CJT852000 CTP851990:CTP852000 DDL851990:DDL852000 DNH851990:DNH852000 DXD851990:DXD852000 EGZ851990:EGZ852000 EQV851990:EQV852000 FAR851990:FAR852000 FKN851990:FKN852000 FUJ851990:FUJ852000 GEF851990:GEF852000 GOB851990:GOB852000 GXX851990:GXX852000 HHT851990:HHT852000 HRP851990:HRP852000 IBL851990:IBL852000 ILH851990:ILH852000 IVD851990:IVD852000 JEZ851990:JEZ852000 JOV851990:JOV852000 JYR851990:JYR852000 KIN851990:KIN852000 KSJ851990:KSJ852000 LCF851990:LCF852000 LMB851990:LMB852000 LVX851990:LVX852000 MFT851990:MFT852000 MPP851990:MPP852000 MZL851990:MZL852000 NJH851990:NJH852000 NTD851990:NTD852000 OCZ851990:OCZ852000 OMV851990:OMV852000 OWR851990:OWR852000 PGN851990:PGN852000 PQJ851990:PQJ852000 QAF851990:QAF852000 QKB851990:QKB852000 QTX851990:QTX852000 RDT851990:RDT852000 RNP851990:RNP852000 RXL851990:RXL852000 SHH851990:SHH852000 SRD851990:SRD852000 TAZ851990:TAZ852000 TKV851990:TKV852000 TUR851990:TUR852000 UEN851990:UEN852000 UOJ851990:UOJ852000 UYF851990:UYF852000 VIB851990:VIB852000 VRX851990:VRX852000 WBT851990:WBT852000 WLP851990:WLP852000 WVL851990:WVL852000 E917526:E917536 IZ917526:IZ917536 SV917526:SV917536 ACR917526:ACR917536 AMN917526:AMN917536 AWJ917526:AWJ917536 BGF917526:BGF917536 BQB917526:BQB917536 BZX917526:BZX917536 CJT917526:CJT917536 CTP917526:CTP917536 DDL917526:DDL917536 DNH917526:DNH917536 DXD917526:DXD917536 EGZ917526:EGZ917536 EQV917526:EQV917536 FAR917526:FAR917536 FKN917526:FKN917536 FUJ917526:FUJ917536 GEF917526:GEF917536 GOB917526:GOB917536 GXX917526:GXX917536 HHT917526:HHT917536 HRP917526:HRP917536 IBL917526:IBL917536 ILH917526:ILH917536 IVD917526:IVD917536 JEZ917526:JEZ917536 JOV917526:JOV917536 JYR917526:JYR917536 KIN917526:KIN917536 KSJ917526:KSJ917536 LCF917526:LCF917536 LMB917526:LMB917536 LVX917526:LVX917536 MFT917526:MFT917536 MPP917526:MPP917536 MZL917526:MZL917536 NJH917526:NJH917536 NTD917526:NTD917536 OCZ917526:OCZ917536 OMV917526:OMV917536 OWR917526:OWR917536 PGN917526:PGN917536 PQJ917526:PQJ917536 QAF917526:QAF917536 QKB917526:QKB917536 QTX917526:QTX917536 RDT917526:RDT917536 RNP917526:RNP917536 RXL917526:RXL917536 SHH917526:SHH917536 SRD917526:SRD917536 TAZ917526:TAZ917536 TKV917526:TKV917536 TUR917526:TUR917536 UEN917526:UEN917536 UOJ917526:UOJ917536 UYF917526:UYF917536 VIB917526:VIB917536 VRX917526:VRX917536 WBT917526:WBT917536 WLP917526:WLP917536 WVL917526:WVL917536 E983062:E983072 IZ983062:IZ983072 SV983062:SV983072 ACR983062:ACR983072 AMN983062:AMN983072 AWJ983062:AWJ983072 BGF983062:BGF983072 BQB983062:BQB983072 BZX983062:BZX983072 CJT983062:CJT983072 CTP983062:CTP983072 DDL983062:DDL983072 DNH983062:DNH983072 DXD983062:DXD983072 EGZ983062:EGZ983072 EQV983062:EQV983072 FAR983062:FAR983072 FKN983062:FKN983072 FUJ983062:FUJ983072 GEF983062:GEF983072 GOB983062:GOB983072 GXX983062:GXX983072 HHT983062:HHT983072 HRP983062:HRP983072 IBL983062:IBL983072 ILH983062:ILH983072 IVD983062:IVD983072 JEZ983062:JEZ983072 JOV983062:JOV983072 JYR983062:JYR983072 KIN983062:KIN983072 KSJ983062:KSJ983072 LCF983062:LCF983072 LMB983062:LMB983072 LVX983062:LVX983072 MFT983062:MFT983072 MPP983062:MPP983072 MZL983062:MZL983072 NJH983062:NJH983072 NTD983062:NTD983072 OCZ983062:OCZ983072 OMV983062:OMV983072 OWR983062:OWR983072 PGN983062:PGN983072 PQJ983062:PQJ983072 QAF983062:QAF983072 QKB983062:QKB983072 QTX983062:QTX983072 RDT983062:RDT983072 RNP983062:RNP983072 RXL983062:RXL983072 SHH983062:SHH983072 SRD983062:SRD983072 TAZ983062:TAZ983072 TKV983062:TKV983072 TUR983062:TUR983072 UEN983062:UEN983072 UOJ983062:UOJ983072 UYF983062:UYF983072 VIB983062:VIB983072 VRX983062:VRX983072 WBT983062:WBT983072 WLP983062:WLP983072 WVL983062:WVL983072 UOL983074:UOO983093 JB55:JE89 SX55:TA89 ACT55:ACW89 AMP55:AMS89 AWL55:AWO89 BGH55:BGK89 BQD55:BQG89 BZZ55:CAC89 CJV55:CJY89 CTR55:CTU89 DDN55:DDQ89 DNJ55:DNM89 DXF55:DXI89 EHB55:EHE89 EQX55:ERA89 FAT55:FAW89 FKP55:FKS89 FUL55:FUO89 GEH55:GEK89 GOD55:GOG89 GXZ55:GYC89 HHV55:HHY89 HRR55:HRU89 IBN55:IBQ89 ILJ55:ILM89 IVF55:IVI89 JFB55:JFE89 JOX55:JPA89 JYT55:JYW89 KIP55:KIS89 KSL55:KSO89 LCH55:LCK89 LMD55:LMG89 LVZ55:LWC89 MFV55:MFY89 MPR55:MPU89 MZN55:MZQ89 NJJ55:NJM89 NTF55:NTI89 ODB55:ODE89 OMX55:ONA89 OWT55:OWW89 PGP55:PGS89 PQL55:PQO89 QAH55:QAK89 QKD55:QKG89 QTZ55:QUC89 RDV55:RDY89 RNR55:RNU89 RXN55:RXQ89 SHJ55:SHM89 SRF55:SRI89 TBB55:TBE89 TKX55:TLA89 TUT55:TUW89 UEP55:UES89 UOL55:UOO89 UYH55:UYK89 VID55:VIG89 VRZ55:VSC89 WBV55:WBY89 WLR55:WLU89 WVN55:WVQ89 G65591:J65625 JB65591:JE65625 SX65591:TA65625 ACT65591:ACW65625 AMP65591:AMS65625 AWL65591:AWO65625 BGH65591:BGK65625 BQD65591:BQG65625 BZZ65591:CAC65625 CJV65591:CJY65625 CTR65591:CTU65625 DDN65591:DDQ65625 DNJ65591:DNM65625 DXF65591:DXI65625 EHB65591:EHE65625 EQX65591:ERA65625 FAT65591:FAW65625 FKP65591:FKS65625 FUL65591:FUO65625 GEH65591:GEK65625 GOD65591:GOG65625 GXZ65591:GYC65625 HHV65591:HHY65625 HRR65591:HRU65625 IBN65591:IBQ65625 ILJ65591:ILM65625 IVF65591:IVI65625 JFB65591:JFE65625 JOX65591:JPA65625 JYT65591:JYW65625 KIP65591:KIS65625 KSL65591:KSO65625 LCH65591:LCK65625 LMD65591:LMG65625 LVZ65591:LWC65625 MFV65591:MFY65625 MPR65591:MPU65625 MZN65591:MZQ65625 NJJ65591:NJM65625 NTF65591:NTI65625 ODB65591:ODE65625 OMX65591:ONA65625 OWT65591:OWW65625 PGP65591:PGS65625 PQL65591:PQO65625 QAH65591:QAK65625 QKD65591:QKG65625 QTZ65591:QUC65625 RDV65591:RDY65625 RNR65591:RNU65625 RXN65591:RXQ65625 SHJ65591:SHM65625 SRF65591:SRI65625 TBB65591:TBE65625 TKX65591:TLA65625 TUT65591:TUW65625 UEP65591:UES65625 UOL65591:UOO65625 UYH65591:UYK65625 VID65591:VIG65625 VRZ65591:VSC65625 WBV65591:WBY65625 WLR65591:WLU65625 WVN65591:WVQ65625 G131127:J131161 JB131127:JE131161 SX131127:TA131161 ACT131127:ACW131161 AMP131127:AMS131161 AWL131127:AWO131161 BGH131127:BGK131161 BQD131127:BQG131161 BZZ131127:CAC131161 CJV131127:CJY131161 CTR131127:CTU131161 DDN131127:DDQ131161 DNJ131127:DNM131161 DXF131127:DXI131161 EHB131127:EHE131161 EQX131127:ERA131161 FAT131127:FAW131161 FKP131127:FKS131161 FUL131127:FUO131161 GEH131127:GEK131161 GOD131127:GOG131161 GXZ131127:GYC131161 HHV131127:HHY131161 HRR131127:HRU131161 IBN131127:IBQ131161 ILJ131127:ILM131161 IVF131127:IVI131161 JFB131127:JFE131161 JOX131127:JPA131161 JYT131127:JYW131161 KIP131127:KIS131161 KSL131127:KSO131161 LCH131127:LCK131161 LMD131127:LMG131161 LVZ131127:LWC131161 MFV131127:MFY131161 MPR131127:MPU131161 MZN131127:MZQ131161 NJJ131127:NJM131161 NTF131127:NTI131161 ODB131127:ODE131161 OMX131127:ONA131161 OWT131127:OWW131161 PGP131127:PGS131161 PQL131127:PQO131161 QAH131127:QAK131161 QKD131127:QKG131161 QTZ131127:QUC131161 RDV131127:RDY131161 RNR131127:RNU131161 RXN131127:RXQ131161 SHJ131127:SHM131161 SRF131127:SRI131161 TBB131127:TBE131161 TKX131127:TLA131161 TUT131127:TUW131161 UEP131127:UES131161 UOL131127:UOO131161 UYH131127:UYK131161 VID131127:VIG131161 VRZ131127:VSC131161 WBV131127:WBY131161 WLR131127:WLU131161 WVN131127:WVQ131161 G196663:J196697 JB196663:JE196697 SX196663:TA196697 ACT196663:ACW196697 AMP196663:AMS196697 AWL196663:AWO196697 BGH196663:BGK196697 BQD196663:BQG196697 BZZ196663:CAC196697 CJV196663:CJY196697 CTR196663:CTU196697 DDN196663:DDQ196697 DNJ196663:DNM196697 DXF196663:DXI196697 EHB196663:EHE196697 EQX196663:ERA196697 FAT196663:FAW196697 FKP196663:FKS196697 FUL196663:FUO196697 GEH196663:GEK196697 GOD196663:GOG196697 GXZ196663:GYC196697 HHV196663:HHY196697 HRR196663:HRU196697 IBN196663:IBQ196697 ILJ196663:ILM196697 IVF196663:IVI196697 JFB196663:JFE196697 JOX196663:JPA196697 JYT196663:JYW196697 KIP196663:KIS196697 KSL196663:KSO196697 LCH196663:LCK196697 LMD196663:LMG196697 LVZ196663:LWC196697 MFV196663:MFY196697 MPR196663:MPU196697 MZN196663:MZQ196697 NJJ196663:NJM196697 NTF196663:NTI196697 ODB196663:ODE196697 OMX196663:ONA196697 OWT196663:OWW196697 PGP196663:PGS196697 PQL196663:PQO196697 QAH196663:QAK196697 QKD196663:QKG196697 QTZ196663:QUC196697 RDV196663:RDY196697 RNR196663:RNU196697 RXN196663:RXQ196697 SHJ196663:SHM196697 SRF196663:SRI196697 TBB196663:TBE196697 TKX196663:TLA196697 TUT196663:TUW196697 UEP196663:UES196697 UOL196663:UOO196697 UYH196663:UYK196697 VID196663:VIG196697 VRZ196663:VSC196697 WBV196663:WBY196697 WLR196663:WLU196697 WVN196663:WVQ196697 G262199:J262233 JB262199:JE262233 SX262199:TA262233 ACT262199:ACW262233 AMP262199:AMS262233 AWL262199:AWO262233 BGH262199:BGK262233 BQD262199:BQG262233 BZZ262199:CAC262233 CJV262199:CJY262233 CTR262199:CTU262233 DDN262199:DDQ262233 DNJ262199:DNM262233 DXF262199:DXI262233 EHB262199:EHE262233 EQX262199:ERA262233 FAT262199:FAW262233 FKP262199:FKS262233 FUL262199:FUO262233 GEH262199:GEK262233 GOD262199:GOG262233 GXZ262199:GYC262233 HHV262199:HHY262233 HRR262199:HRU262233 IBN262199:IBQ262233 ILJ262199:ILM262233 IVF262199:IVI262233 JFB262199:JFE262233 JOX262199:JPA262233 JYT262199:JYW262233 KIP262199:KIS262233 KSL262199:KSO262233 LCH262199:LCK262233 LMD262199:LMG262233 LVZ262199:LWC262233 MFV262199:MFY262233 MPR262199:MPU262233 MZN262199:MZQ262233 NJJ262199:NJM262233 NTF262199:NTI262233 ODB262199:ODE262233 OMX262199:ONA262233 OWT262199:OWW262233 PGP262199:PGS262233 PQL262199:PQO262233 QAH262199:QAK262233 QKD262199:QKG262233 QTZ262199:QUC262233 RDV262199:RDY262233 RNR262199:RNU262233 RXN262199:RXQ262233 SHJ262199:SHM262233 SRF262199:SRI262233 TBB262199:TBE262233 TKX262199:TLA262233 TUT262199:TUW262233 UEP262199:UES262233 UOL262199:UOO262233 UYH262199:UYK262233 VID262199:VIG262233 VRZ262199:VSC262233 WBV262199:WBY262233 WLR262199:WLU262233 WVN262199:WVQ262233 G327735:J327769 JB327735:JE327769 SX327735:TA327769 ACT327735:ACW327769 AMP327735:AMS327769 AWL327735:AWO327769 BGH327735:BGK327769 BQD327735:BQG327769 BZZ327735:CAC327769 CJV327735:CJY327769 CTR327735:CTU327769 DDN327735:DDQ327769 DNJ327735:DNM327769 DXF327735:DXI327769 EHB327735:EHE327769 EQX327735:ERA327769 FAT327735:FAW327769 FKP327735:FKS327769 FUL327735:FUO327769 GEH327735:GEK327769 GOD327735:GOG327769 GXZ327735:GYC327769 HHV327735:HHY327769 HRR327735:HRU327769 IBN327735:IBQ327769 ILJ327735:ILM327769 IVF327735:IVI327769 JFB327735:JFE327769 JOX327735:JPA327769 JYT327735:JYW327769 KIP327735:KIS327769 KSL327735:KSO327769 LCH327735:LCK327769 LMD327735:LMG327769 LVZ327735:LWC327769 MFV327735:MFY327769 MPR327735:MPU327769 MZN327735:MZQ327769 NJJ327735:NJM327769 NTF327735:NTI327769 ODB327735:ODE327769 OMX327735:ONA327769 OWT327735:OWW327769 PGP327735:PGS327769 PQL327735:PQO327769 QAH327735:QAK327769 QKD327735:QKG327769 QTZ327735:QUC327769 RDV327735:RDY327769 RNR327735:RNU327769 RXN327735:RXQ327769 SHJ327735:SHM327769 SRF327735:SRI327769 TBB327735:TBE327769 TKX327735:TLA327769 TUT327735:TUW327769 UEP327735:UES327769 UOL327735:UOO327769 UYH327735:UYK327769 VID327735:VIG327769 VRZ327735:VSC327769 WBV327735:WBY327769 WLR327735:WLU327769 WVN327735:WVQ327769 G393271:J393305 JB393271:JE393305 SX393271:TA393305 ACT393271:ACW393305 AMP393271:AMS393305 AWL393271:AWO393305 BGH393271:BGK393305 BQD393271:BQG393305 BZZ393271:CAC393305 CJV393271:CJY393305 CTR393271:CTU393305 DDN393271:DDQ393305 DNJ393271:DNM393305 DXF393271:DXI393305 EHB393271:EHE393305 EQX393271:ERA393305 FAT393271:FAW393305 FKP393271:FKS393305 FUL393271:FUO393305 GEH393271:GEK393305 GOD393271:GOG393305 GXZ393271:GYC393305 HHV393271:HHY393305 HRR393271:HRU393305 IBN393271:IBQ393305 ILJ393271:ILM393305 IVF393271:IVI393305 JFB393271:JFE393305 JOX393271:JPA393305 JYT393271:JYW393305 KIP393271:KIS393305 KSL393271:KSO393305 LCH393271:LCK393305 LMD393271:LMG393305 LVZ393271:LWC393305 MFV393271:MFY393305 MPR393271:MPU393305 MZN393271:MZQ393305 NJJ393271:NJM393305 NTF393271:NTI393305 ODB393271:ODE393305 OMX393271:ONA393305 OWT393271:OWW393305 PGP393271:PGS393305 PQL393271:PQO393305 QAH393271:QAK393305 QKD393271:QKG393305 QTZ393271:QUC393305 RDV393271:RDY393305 RNR393271:RNU393305 RXN393271:RXQ393305 SHJ393271:SHM393305 SRF393271:SRI393305 TBB393271:TBE393305 TKX393271:TLA393305 TUT393271:TUW393305 UEP393271:UES393305 UOL393271:UOO393305 UYH393271:UYK393305 VID393271:VIG393305 VRZ393271:VSC393305 WBV393271:WBY393305 WLR393271:WLU393305 WVN393271:WVQ393305 G458807:J458841 JB458807:JE458841 SX458807:TA458841 ACT458807:ACW458841 AMP458807:AMS458841 AWL458807:AWO458841 BGH458807:BGK458841 BQD458807:BQG458841 BZZ458807:CAC458841 CJV458807:CJY458841 CTR458807:CTU458841 DDN458807:DDQ458841 DNJ458807:DNM458841 DXF458807:DXI458841 EHB458807:EHE458841 EQX458807:ERA458841 FAT458807:FAW458841 FKP458807:FKS458841 FUL458807:FUO458841 GEH458807:GEK458841 GOD458807:GOG458841 GXZ458807:GYC458841 HHV458807:HHY458841 HRR458807:HRU458841 IBN458807:IBQ458841 ILJ458807:ILM458841 IVF458807:IVI458841 JFB458807:JFE458841 JOX458807:JPA458841 JYT458807:JYW458841 KIP458807:KIS458841 KSL458807:KSO458841 LCH458807:LCK458841 LMD458807:LMG458841 LVZ458807:LWC458841 MFV458807:MFY458841 MPR458807:MPU458841 MZN458807:MZQ458841 NJJ458807:NJM458841 NTF458807:NTI458841 ODB458807:ODE458841 OMX458807:ONA458841 OWT458807:OWW458841 PGP458807:PGS458841 PQL458807:PQO458841 QAH458807:QAK458841 QKD458807:QKG458841 QTZ458807:QUC458841 RDV458807:RDY458841 RNR458807:RNU458841 RXN458807:RXQ458841 SHJ458807:SHM458841 SRF458807:SRI458841 TBB458807:TBE458841 TKX458807:TLA458841 TUT458807:TUW458841 UEP458807:UES458841 UOL458807:UOO458841 UYH458807:UYK458841 VID458807:VIG458841 VRZ458807:VSC458841 WBV458807:WBY458841 WLR458807:WLU458841 WVN458807:WVQ458841 G524343:J524377 JB524343:JE524377 SX524343:TA524377 ACT524343:ACW524377 AMP524343:AMS524377 AWL524343:AWO524377 BGH524343:BGK524377 BQD524343:BQG524377 BZZ524343:CAC524377 CJV524343:CJY524377 CTR524343:CTU524377 DDN524343:DDQ524377 DNJ524343:DNM524377 DXF524343:DXI524377 EHB524343:EHE524377 EQX524343:ERA524377 FAT524343:FAW524377 FKP524343:FKS524377 FUL524343:FUO524377 GEH524343:GEK524377 GOD524343:GOG524377 GXZ524343:GYC524377 HHV524343:HHY524377 HRR524343:HRU524377 IBN524343:IBQ524377 ILJ524343:ILM524377 IVF524343:IVI524377 JFB524343:JFE524377 JOX524343:JPA524377 JYT524343:JYW524377 KIP524343:KIS524377 KSL524343:KSO524377 LCH524343:LCK524377 LMD524343:LMG524377 LVZ524343:LWC524377 MFV524343:MFY524377 MPR524343:MPU524377 MZN524343:MZQ524377 NJJ524343:NJM524377 NTF524343:NTI524377 ODB524343:ODE524377 OMX524343:ONA524377 OWT524343:OWW524377 PGP524343:PGS524377 PQL524343:PQO524377 QAH524343:QAK524377 QKD524343:QKG524377 QTZ524343:QUC524377 RDV524343:RDY524377 RNR524343:RNU524377 RXN524343:RXQ524377 SHJ524343:SHM524377 SRF524343:SRI524377 TBB524343:TBE524377 TKX524343:TLA524377 TUT524343:TUW524377 UEP524343:UES524377 UOL524343:UOO524377 UYH524343:UYK524377 VID524343:VIG524377 VRZ524343:VSC524377 WBV524343:WBY524377 WLR524343:WLU524377 WVN524343:WVQ524377 G589879:J589913 JB589879:JE589913 SX589879:TA589913 ACT589879:ACW589913 AMP589879:AMS589913 AWL589879:AWO589913 BGH589879:BGK589913 BQD589879:BQG589913 BZZ589879:CAC589913 CJV589879:CJY589913 CTR589879:CTU589913 DDN589879:DDQ589913 DNJ589879:DNM589913 DXF589879:DXI589913 EHB589879:EHE589913 EQX589879:ERA589913 FAT589879:FAW589913 FKP589879:FKS589913 FUL589879:FUO589913 GEH589879:GEK589913 GOD589879:GOG589913 GXZ589879:GYC589913 HHV589879:HHY589913 HRR589879:HRU589913 IBN589879:IBQ589913 ILJ589879:ILM589913 IVF589879:IVI589913 JFB589879:JFE589913 JOX589879:JPA589913 JYT589879:JYW589913 KIP589879:KIS589913 KSL589879:KSO589913 LCH589879:LCK589913 LMD589879:LMG589913 LVZ589879:LWC589913 MFV589879:MFY589913 MPR589879:MPU589913 MZN589879:MZQ589913 NJJ589879:NJM589913 NTF589879:NTI589913 ODB589879:ODE589913 OMX589879:ONA589913 OWT589879:OWW589913 PGP589879:PGS589913 PQL589879:PQO589913 QAH589879:QAK589913 QKD589879:QKG589913 QTZ589879:QUC589913 RDV589879:RDY589913 RNR589879:RNU589913 RXN589879:RXQ589913 SHJ589879:SHM589913 SRF589879:SRI589913 TBB589879:TBE589913 TKX589879:TLA589913 TUT589879:TUW589913 UEP589879:UES589913 UOL589879:UOO589913 UYH589879:UYK589913 VID589879:VIG589913 VRZ589879:VSC589913 WBV589879:WBY589913 WLR589879:WLU589913 WVN589879:WVQ589913 G655415:J655449 JB655415:JE655449 SX655415:TA655449 ACT655415:ACW655449 AMP655415:AMS655449 AWL655415:AWO655449 BGH655415:BGK655449 BQD655415:BQG655449 BZZ655415:CAC655449 CJV655415:CJY655449 CTR655415:CTU655449 DDN655415:DDQ655449 DNJ655415:DNM655449 DXF655415:DXI655449 EHB655415:EHE655449 EQX655415:ERA655449 FAT655415:FAW655449 FKP655415:FKS655449 FUL655415:FUO655449 GEH655415:GEK655449 GOD655415:GOG655449 GXZ655415:GYC655449 HHV655415:HHY655449 HRR655415:HRU655449 IBN655415:IBQ655449 ILJ655415:ILM655449 IVF655415:IVI655449 JFB655415:JFE655449 JOX655415:JPA655449 JYT655415:JYW655449 KIP655415:KIS655449 KSL655415:KSO655449 LCH655415:LCK655449 LMD655415:LMG655449 LVZ655415:LWC655449 MFV655415:MFY655449 MPR655415:MPU655449 MZN655415:MZQ655449 NJJ655415:NJM655449 NTF655415:NTI655449 ODB655415:ODE655449 OMX655415:ONA655449 OWT655415:OWW655449 PGP655415:PGS655449 PQL655415:PQO655449 QAH655415:QAK655449 QKD655415:QKG655449 QTZ655415:QUC655449 RDV655415:RDY655449 RNR655415:RNU655449 RXN655415:RXQ655449 SHJ655415:SHM655449 SRF655415:SRI655449 TBB655415:TBE655449 TKX655415:TLA655449 TUT655415:TUW655449 UEP655415:UES655449 UOL655415:UOO655449 UYH655415:UYK655449 VID655415:VIG655449 VRZ655415:VSC655449 WBV655415:WBY655449 WLR655415:WLU655449 WVN655415:WVQ655449 G720951:J720985 JB720951:JE720985 SX720951:TA720985 ACT720951:ACW720985 AMP720951:AMS720985 AWL720951:AWO720985 BGH720951:BGK720985 BQD720951:BQG720985 BZZ720951:CAC720985 CJV720951:CJY720985 CTR720951:CTU720985 DDN720951:DDQ720985 DNJ720951:DNM720985 DXF720951:DXI720985 EHB720951:EHE720985 EQX720951:ERA720985 FAT720951:FAW720985 FKP720951:FKS720985 FUL720951:FUO720985 GEH720951:GEK720985 GOD720951:GOG720985 GXZ720951:GYC720985 HHV720951:HHY720985 HRR720951:HRU720985 IBN720951:IBQ720985 ILJ720951:ILM720985 IVF720951:IVI720985 JFB720951:JFE720985 JOX720951:JPA720985 JYT720951:JYW720985 KIP720951:KIS720985 KSL720951:KSO720985 LCH720951:LCK720985 LMD720951:LMG720985 LVZ720951:LWC720985 MFV720951:MFY720985 MPR720951:MPU720985 MZN720951:MZQ720985 NJJ720951:NJM720985 NTF720951:NTI720985 ODB720951:ODE720985 OMX720951:ONA720985 OWT720951:OWW720985 PGP720951:PGS720985 PQL720951:PQO720985 QAH720951:QAK720985 QKD720951:QKG720985 QTZ720951:QUC720985 RDV720951:RDY720985 RNR720951:RNU720985 RXN720951:RXQ720985 SHJ720951:SHM720985 SRF720951:SRI720985 TBB720951:TBE720985 TKX720951:TLA720985 TUT720951:TUW720985 UEP720951:UES720985 UOL720951:UOO720985 UYH720951:UYK720985 VID720951:VIG720985 VRZ720951:VSC720985 WBV720951:WBY720985 WLR720951:WLU720985 WVN720951:WVQ720985 G786487:J786521 JB786487:JE786521 SX786487:TA786521 ACT786487:ACW786521 AMP786487:AMS786521 AWL786487:AWO786521 BGH786487:BGK786521 BQD786487:BQG786521 BZZ786487:CAC786521 CJV786487:CJY786521 CTR786487:CTU786521 DDN786487:DDQ786521 DNJ786487:DNM786521 DXF786487:DXI786521 EHB786487:EHE786521 EQX786487:ERA786521 FAT786487:FAW786521 FKP786487:FKS786521 FUL786487:FUO786521 GEH786487:GEK786521 GOD786487:GOG786521 GXZ786487:GYC786521 HHV786487:HHY786521 HRR786487:HRU786521 IBN786487:IBQ786521 ILJ786487:ILM786521 IVF786487:IVI786521 JFB786487:JFE786521 JOX786487:JPA786521 JYT786487:JYW786521 KIP786487:KIS786521 KSL786487:KSO786521 LCH786487:LCK786521 LMD786487:LMG786521 LVZ786487:LWC786521 MFV786487:MFY786521 MPR786487:MPU786521 MZN786487:MZQ786521 NJJ786487:NJM786521 NTF786487:NTI786521 ODB786487:ODE786521 OMX786487:ONA786521 OWT786487:OWW786521 PGP786487:PGS786521 PQL786487:PQO786521 QAH786487:QAK786521 QKD786487:QKG786521 QTZ786487:QUC786521 RDV786487:RDY786521 RNR786487:RNU786521 RXN786487:RXQ786521 SHJ786487:SHM786521 SRF786487:SRI786521 TBB786487:TBE786521 TKX786487:TLA786521 TUT786487:TUW786521 UEP786487:UES786521 UOL786487:UOO786521 UYH786487:UYK786521 VID786487:VIG786521 VRZ786487:VSC786521 WBV786487:WBY786521 WLR786487:WLU786521 WVN786487:WVQ786521 G852023:J852057 JB852023:JE852057 SX852023:TA852057 ACT852023:ACW852057 AMP852023:AMS852057 AWL852023:AWO852057 BGH852023:BGK852057 BQD852023:BQG852057 BZZ852023:CAC852057 CJV852023:CJY852057 CTR852023:CTU852057 DDN852023:DDQ852057 DNJ852023:DNM852057 DXF852023:DXI852057 EHB852023:EHE852057 EQX852023:ERA852057 FAT852023:FAW852057 FKP852023:FKS852057 FUL852023:FUO852057 GEH852023:GEK852057 GOD852023:GOG852057 GXZ852023:GYC852057 HHV852023:HHY852057 HRR852023:HRU852057 IBN852023:IBQ852057 ILJ852023:ILM852057 IVF852023:IVI852057 JFB852023:JFE852057 JOX852023:JPA852057 JYT852023:JYW852057 KIP852023:KIS852057 KSL852023:KSO852057 LCH852023:LCK852057 LMD852023:LMG852057 LVZ852023:LWC852057 MFV852023:MFY852057 MPR852023:MPU852057 MZN852023:MZQ852057 NJJ852023:NJM852057 NTF852023:NTI852057 ODB852023:ODE852057 OMX852023:ONA852057 OWT852023:OWW852057 PGP852023:PGS852057 PQL852023:PQO852057 QAH852023:QAK852057 QKD852023:QKG852057 QTZ852023:QUC852057 RDV852023:RDY852057 RNR852023:RNU852057 RXN852023:RXQ852057 SHJ852023:SHM852057 SRF852023:SRI852057 TBB852023:TBE852057 TKX852023:TLA852057 TUT852023:TUW852057 UEP852023:UES852057 UOL852023:UOO852057 UYH852023:UYK852057 VID852023:VIG852057 VRZ852023:VSC852057 WBV852023:WBY852057 WLR852023:WLU852057 WVN852023:WVQ852057 G917559:J917593 JB917559:JE917593 SX917559:TA917593 ACT917559:ACW917593 AMP917559:AMS917593 AWL917559:AWO917593 BGH917559:BGK917593 BQD917559:BQG917593 BZZ917559:CAC917593 CJV917559:CJY917593 CTR917559:CTU917593 DDN917559:DDQ917593 DNJ917559:DNM917593 DXF917559:DXI917593 EHB917559:EHE917593 EQX917559:ERA917593 FAT917559:FAW917593 FKP917559:FKS917593 FUL917559:FUO917593 GEH917559:GEK917593 GOD917559:GOG917593 GXZ917559:GYC917593 HHV917559:HHY917593 HRR917559:HRU917593 IBN917559:IBQ917593 ILJ917559:ILM917593 IVF917559:IVI917593 JFB917559:JFE917593 JOX917559:JPA917593 JYT917559:JYW917593 KIP917559:KIS917593 KSL917559:KSO917593 LCH917559:LCK917593 LMD917559:LMG917593 LVZ917559:LWC917593 MFV917559:MFY917593 MPR917559:MPU917593 MZN917559:MZQ917593 NJJ917559:NJM917593 NTF917559:NTI917593 ODB917559:ODE917593 OMX917559:ONA917593 OWT917559:OWW917593 PGP917559:PGS917593 PQL917559:PQO917593 QAH917559:QAK917593 QKD917559:QKG917593 QTZ917559:QUC917593 RDV917559:RDY917593 RNR917559:RNU917593 RXN917559:RXQ917593 SHJ917559:SHM917593 SRF917559:SRI917593 TBB917559:TBE917593 TKX917559:TLA917593 TUT917559:TUW917593 UEP917559:UES917593 UOL917559:UOO917593 UYH917559:UYK917593 VID917559:VIG917593 VRZ917559:VSC917593 WBV917559:WBY917593 WLR917559:WLU917593 WVN917559:WVQ917593 G983095:J983129 JB983095:JE983129 SX983095:TA983129 ACT983095:ACW983129 AMP983095:AMS983129 AWL983095:AWO983129 BGH983095:BGK983129 BQD983095:BQG983129 BZZ983095:CAC983129 CJV983095:CJY983129 CTR983095:CTU983129 DDN983095:DDQ983129 DNJ983095:DNM983129 DXF983095:DXI983129 EHB983095:EHE983129 EQX983095:ERA983129 FAT983095:FAW983129 FKP983095:FKS983129 FUL983095:FUO983129 GEH983095:GEK983129 GOD983095:GOG983129 GXZ983095:GYC983129 HHV983095:HHY983129 HRR983095:HRU983129 IBN983095:IBQ983129 ILJ983095:ILM983129 IVF983095:IVI983129 JFB983095:JFE983129 JOX983095:JPA983129 JYT983095:JYW983129 KIP983095:KIS983129 KSL983095:KSO983129 LCH983095:LCK983129 LMD983095:LMG983129 LVZ983095:LWC983129 MFV983095:MFY983129 MPR983095:MPU983129 MZN983095:MZQ983129 NJJ983095:NJM983129 NTF983095:NTI983129 ODB983095:ODE983129 OMX983095:ONA983129 OWT983095:OWW983129 PGP983095:PGS983129 PQL983095:PQO983129 QAH983095:QAK983129 QKD983095:QKG983129 QTZ983095:QUC983129 RDV983095:RDY983129 RNR983095:RNU983129 RXN983095:RXQ983129 SHJ983095:SHM983129 SRF983095:SRI983129 TBB983095:TBE983129 TKX983095:TLA983129 TUT983095:TUW983129 UEP983095:UES983129 UOL983095:UOO983129 UYH983095:UYK983129 VID983095:VIG983129 VRZ983095:VSC983129 WBV983095:WBY983129 WLR983095:WLU983129 WVN983095:WVQ983129 UYH983074:UYK983093 JF69:JH76 TB69:TD76 ACX69:ACZ76 AMT69:AMV76 AWP69:AWR76 BGL69:BGN76 BQH69:BQJ76 CAD69:CAF76 CJZ69:CKB76 CTV69:CTX76 DDR69:DDT76 DNN69:DNP76 DXJ69:DXL76 EHF69:EHH76 ERB69:ERD76 FAX69:FAZ76 FKT69:FKV76 FUP69:FUR76 GEL69:GEN76 GOH69:GOJ76 GYD69:GYF76 HHZ69:HIB76 HRV69:HRX76 IBR69:IBT76 ILN69:ILP76 IVJ69:IVL76 JFF69:JFH76 JPB69:JPD76 JYX69:JYZ76 KIT69:KIV76 KSP69:KSR76 LCL69:LCN76 LMH69:LMJ76 LWD69:LWF76 MFZ69:MGB76 MPV69:MPX76 MZR69:MZT76 NJN69:NJP76 NTJ69:NTL76 ODF69:ODH76 ONB69:OND76 OWX69:OWZ76 PGT69:PGV76 PQP69:PQR76 QAL69:QAN76 QKH69:QKJ76 QUD69:QUF76 RDZ69:REB76 RNV69:RNX76 RXR69:RXT76 SHN69:SHP76 SRJ69:SRL76 TBF69:TBH76 TLB69:TLD76 TUX69:TUZ76 UET69:UEV76 UOP69:UOR76 UYL69:UYN76 VIH69:VIJ76 VSD69:VSF76 WBZ69:WCB76 WLV69:WLX76 WVR69:WVT76 K65605:M65612 JF65605:JH65612 TB65605:TD65612 ACX65605:ACZ65612 AMT65605:AMV65612 AWP65605:AWR65612 BGL65605:BGN65612 BQH65605:BQJ65612 CAD65605:CAF65612 CJZ65605:CKB65612 CTV65605:CTX65612 DDR65605:DDT65612 DNN65605:DNP65612 DXJ65605:DXL65612 EHF65605:EHH65612 ERB65605:ERD65612 FAX65605:FAZ65612 FKT65605:FKV65612 FUP65605:FUR65612 GEL65605:GEN65612 GOH65605:GOJ65612 GYD65605:GYF65612 HHZ65605:HIB65612 HRV65605:HRX65612 IBR65605:IBT65612 ILN65605:ILP65612 IVJ65605:IVL65612 JFF65605:JFH65612 JPB65605:JPD65612 JYX65605:JYZ65612 KIT65605:KIV65612 KSP65605:KSR65612 LCL65605:LCN65612 LMH65605:LMJ65612 LWD65605:LWF65612 MFZ65605:MGB65612 MPV65605:MPX65612 MZR65605:MZT65612 NJN65605:NJP65612 NTJ65605:NTL65612 ODF65605:ODH65612 ONB65605:OND65612 OWX65605:OWZ65612 PGT65605:PGV65612 PQP65605:PQR65612 QAL65605:QAN65612 QKH65605:QKJ65612 QUD65605:QUF65612 RDZ65605:REB65612 RNV65605:RNX65612 RXR65605:RXT65612 SHN65605:SHP65612 SRJ65605:SRL65612 TBF65605:TBH65612 TLB65605:TLD65612 TUX65605:TUZ65612 UET65605:UEV65612 UOP65605:UOR65612 UYL65605:UYN65612 VIH65605:VIJ65612 VSD65605:VSF65612 WBZ65605:WCB65612 WLV65605:WLX65612 WVR65605:WVT65612 K131141:M131148 JF131141:JH131148 TB131141:TD131148 ACX131141:ACZ131148 AMT131141:AMV131148 AWP131141:AWR131148 BGL131141:BGN131148 BQH131141:BQJ131148 CAD131141:CAF131148 CJZ131141:CKB131148 CTV131141:CTX131148 DDR131141:DDT131148 DNN131141:DNP131148 DXJ131141:DXL131148 EHF131141:EHH131148 ERB131141:ERD131148 FAX131141:FAZ131148 FKT131141:FKV131148 FUP131141:FUR131148 GEL131141:GEN131148 GOH131141:GOJ131148 GYD131141:GYF131148 HHZ131141:HIB131148 HRV131141:HRX131148 IBR131141:IBT131148 ILN131141:ILP131148 IVJ131141:IVL131148 JFF131141:JFH131148 JPB131141:JPD131148 JYX131141:JYZ131148 KIT131141:KIV131148 KSP131141:KSR131148 LCL131141:LCN131148 LMH131141:LMJ131148 LWD131141:LWF131148 MFZ131141:MGB131148 MPV131141:MPX131148 MZR131141:MZT131148 NJN131141:NJP131148 NTJ131141:NTL131148 ODF131141:ODH131148 ONB131141:OND131148 OWX131141:OWZ131148 PGT131141:PGV131148 PQP131141:PQR131148 QAL131141:QAN131148 QKH131141:QKJ131148 QUD131141:QUF131148 RDZ131141:REB131148 RNV131141:RNX131148 RXR131141:RXT131148 SHN131141:SHP131148 SRJ131141:SRL131148 TBF131141:TBH131148 TLB131141:TLD131148 TUX131141:TUZ131148 UET131141:UEV131148 UOP131141:UOR131148 UYL131141:UYN131148 VIH131141:VIJ131148 VSD131141:VSF131148 WBZ131141:WCB131148 WLV131141:WLX131148 WVR131141:WVT131148 K196677:M196684 JF196677:JH196684 TB196677:TD196684 ACX196677:ACZ196684 AMT196677:AMV196684 AWP196677:AWR196684 BGL196677:BGN196684 BQH196677:BQJ196684 CAD196677:CAF196684 CJZ196677:CKB196684 CTV196677:CTX196684 DDR196677:DDT196684 DNN196677:DNP196684 DXJ196677:DXL196684 EHF196677:EHH196684 ERB196677:ERD196684 FAX196677:FAZ196684 FKT196677:FKV196684 FUP196677:FUR196684 GEL196677:GEN196684 GOH196677:GOJ196684 GYD196677:GYF196684 HHZ196677:HIB196684 HRV196677:HRX196684 IBR196677:IBT196684 ILN196677:ILP196684 IVJ196677:IVL196684 JFF196677:JFH196684 JPB196677:JPD196684 JYX196677:JYZ196684 KIT196677:KIV196684 KSP196677:KSR196684 LCL196677:LCN196684 LMH196677:LMJ196684 LWD196677:LWF196684 MFZ196677:MGB196684 MPV196677:MPX196684 MZR196677:MZT196684 NJN196677:NJP196684 NTJ196677:NTL196684 ODF196677:ODH196684 ONB196677:OND196684 OWX196677:OWZ196684 PGT196677:PGV196684 PQP196677:PQR196684 QAL196677:QAN196684 QKH196677:QKJ196684 QUD196677:QUF196684 RDZ196677:REB196684 RNV196677:RNX196684 RXR196677:RXT196684 SHN196677:SHP196684 SRJ196677:SRL196684 TBF196677:TBH196684 TLB196677:TLD196684 TUX196677:TUZ196684 UET196677:UEV196684 UOP196677:UOR196684 UYL196677:UYN196684 VIH196677:VIJ196684 VSD196677:VSF196684 WBZ196677:WCB196684 WLV196677:WLX196684 WVR196677:WVT196684 K262213:M262220 JF262213:JH262220 TB262213:TD262220 ACX262213:ACZ262220 AMT262213:AMV262220 AWP262213:AWR262220 BGL262213:BGN262220 BQH262213:BQJ262220 CAD262213:CAF262220 CJZ262213:CKB262220 CTV262213:CTX262220 DDR262213:DDT262220 DNN262213:DNP262220 DXJ262213:DXL262220 EHF262213:EHH262220 ERB262213:ERD262220 FAX262213:FAZ262220 FKT262213:FKV262220 FUP262213:FUR262220 GEL262213:GEN262220 GOH262213:GOJ262220 GYD262213:GYF262220 HHZ262213:HIB262220 HRV262213:HRX262220 IBR262213:IBT262220 ILN262213:ILP262220 IVJ262213:IVL262220 JFF262213:JFH262220 JPB262213:JPD262220 JYX262213:JYZ262220 KIT262213:KIV262220 KSP262213:KSR262220 LCL262213:LCN262220 LMH262213:LMJ262220 LWD262213:LWF262220 MFZ262213:MGB262220 MPV262213:MPX262220 MZR262213:MZT262220 NJN262213:NJP262220 NTJ262213:NTL262220 ODF262213:ODH262220 ONB262213:OND262220 OWX262213:OWZ262220 PGT262213:PGV262220 PQP262213:PQR262220 QAL262213:QAN262220 QKH262213:QKJ262220 QUD262213:QUF262220 RDZ262213:REB262220 RNV262213:RNX262220 RXR262213:RXT262220 SHN262213:SHP262220 SRJ262213:SRL262220 TBF262213:TBH262220 TLB262213:TLD262220 TUX262213:TUZ262220 UET262213:UEV262220 UOP262213:UOR262220 UYL262213:UYN262220 VIH262213:VIJ262220 VSD262213:VSF262220 WBZ262213:WCB262220 WLV262213:WLX262220 WVR262213:WVT262220 K327749:M327756 JF327749:JH327756 TB327749:TD327756 ACX327749:ACZ327756 AMT327749:AMV327756 AWP327749:AWR327756 BGL327749:BGN327756 BQH327749:BQJ327756 CAD327749:CAF327756 CJZ327749:CKB327756 CTV327749:CTX327756 DDR327749:DDT327756 DNN327749:DNP327756 DXJ327749:DXL327756 EHF327749:EHH327756 ERB327749:ERD327756 FAX327749:FAZ327756 FKT327749:FKV327756 FUP327749:FUR327756 GEL327749:GEN327756 GOH327749:GOJ327756 GYD327749:GYF327756 HHZ327749:HIB327756 HRV327749:HRX327756 IBR327749:IBT327756 ILN327749:ILP327756 IVJ327749:IVL327756 JFF327749:JFH327756 JPB327749:JPD327756 JYX327749:JYZ327756 KIT327749:KIV327756 KSP327749:KSR327756 LCL327749:LCN327756 LMH327749:LMJ327756 LWD327749:LWF327756 MFZ327749:MGB327756 MPV327749:MPX327756 MZR327749:MZT327756 NJN327749:NJP327756 NTJ327749:NTL327756 ODF327749:ODH327756 ONB327749:OND327756 OWX327749:OWZ327756 PGT327749:PGV327756 PQP327749:PQR327756 QAL327749:QAN327756 QKH327749:QKJ327756 QUD327749:QUF327756 RDZ327749:REB327756 RNV327749:RNX327756 RXR327749:RXT327756 SHN327749:SHP327756 SRJ327749:SRL327756 TBF327749:TBH327756 TLB327749:TLD327756 TUX327749:TUZ327756 UET327749:UEV327756 UOP327749:UOR327756 UYL327749:UYN327756 VIH327749:VIJ327756 VSD327749:VSF327756 WBZ327749:WCB327756 WLV327749:WLX327756 WVR327749:WVT327756 K393285:M393292 JF393285:JH393292 TB393285:TD393292 ACX393285:ACZ393292 AMT393285:AMV393292 AWP393285:AWR393292 BGL393285:BGN393292 BQH393285:BQJ393292 CAD393285:CAF393292 CJZ393285:CKB393292 CTV393285:CTX393292 DDR393285:DDT393292 DNN393285:DNP393292 DXJ393285:DXL393292 EHF393285:EHH393292 ERB393285:ERD393292 FAX393285:FAZ393292 FKT393285:FKV393292 FUP393285:FUR393292 GEL393285:GEN393292 GOH393285:GOJ393292 GYD393285:GYF393292 HHZ393285:HIB393292 HRV393285:HRX393292 IBR393285:IBT393292 ILN393285:ILP393292 IVJ393285:IVL393292 JFF393285:JFH393292 JPB393285:JPD393292 JYX393285:JYZ393292 KIT393285:KIV393292 KSP393285:KSR393292 LCL393285:LCN393292 LMH393285:LMJ393292 LWD393285:LWF393292 MFZ393285:MGB393292 MPV393285:MPX393292 MZR393285:MZT393292 NJN393285:NJP393292 NTJ393285:NTL393292 ODF393285:ODH393292 ONB393285:OND393292 OWX393285:OWZ393292 PGT393285:PGV393292 PQP393285:PQR393292 QAL393285:QAN393292 QKH393285:QKJ393292 QUD393285:QUF393292 RDZ393285:REB393292 RNV393285:RNX393292 RXR393285:RXT393292 SHN393285:SHP393292 SRJ393285:SRL393292 TBF393285:TBH393292 TLB393285:TLD393292 TUX393285:TUZ393292 UET393285:UEV393292 UOP393285:UOR393292 UYL393285:UYN393292 VIH393285:VIJ393292 VSD393285:VSF393292 WBZ393285:WCB393292 WLV393285:WLX393292 WVR393285:WVT393292 K458821:M458828 JF458821:JH458828 TB458821:TD458828 ACX458821:ACZ458828 AMT458821:AMV458828 AWP458821:AWR458828 BGL458821:BGN458828 BQH458821:BQJ458828 CAD458821:CAF458828 CJZ458821:CKB458828 CTV458821:CTX458828 DDR458821:DDT458828 DNN458821:DNP458828 DXJ458821:DXL458828 EHF458821:EHH458828 ERB458821:ERD458828 FAX458821:FAZ458828 FKT458821:FKV458828 FUP458821:FUR458828 GEL458821:GEN458828 GOH458821:GOJ458828 GYD458821:GYF458828 HHZ458821:HIB458828 HRV458821:HRX458828 IBR458821:IBT458828 ILN458821:ILP458828 IVJ458821:IVL458828 JFF458821:JFH458828 JPB458821:JPD458828 JYX458821:JYZ458828 KIT458821:KIV458828 KSP458821:KSR458828 LCL458821:LCN458828 LMH458821:LMJ458828 LWD458821:LWF458828 MFZ458821:MGB458828 MPV458821:MPX458828 MZR458821:MZT458828 NJN458821:NJP458828 NTJ458821:NTL458828 ODF458821:ODH458828 ONB458821:OND458828 OWX458821:OWZ458828 PGT458821:PGV458828 PQP458821:PQR458828 QAL458821:QAN458828 QKH458821:QKJ458828 QUD458821:QUF458828 RDZ458821:REB458828 RNV458821:RNX458828 RXR458821:RXT458828 SHN458821:SHP458828 SRJ458821:SRL458828 TBF458821:TBH458828 TLB458821:TLD458828 TUX458821:TUZ458828 UET458821:UEV458828 UOP458821:UOR458828 UYL458821:UYN458828 VIH458821:VIJ458828 VSD458821:VSF458828 WBZ458821:WCB458828 WLV458821:WLX458828 WVR458821:WVT458828 K524357:M524364 JF524357:JH524364 TB524357:TD524364 ACX524357:ACZ524364 AMT524357:AMV524364 AWP524357:AWR524364 BGL524357:BGN524364 BQH524357:BQJ524364 CAD524357:CAF524364 CJZ524357:CKB524364 CTV524357:CTX524364 DDR524357:DDT524364 DNN524357:DNP524364 DXJ524357:DXL524364 EHF524357:EHH524364 ERB524357:ERD524364 FAX524357:FAZ524364 FKT524357:FKV524364 FUP524357:FUR524364 GEL524357:GEN524364 GOH524357:GOJ524364 GYD524357:GYF524364 HHZ524357:HIB524364 HRV524357:HRX524364 IBR524357:IBT524364 ILN524357:ILP524364 IVJ524357:IVL524364 JFF524357:JFH524364 JPB524357:JPD524364 JYX524357:JYZ524364 KIT524357:KIV524364 KSP524357:KSR524364 LCL524357:LCN524364 LMH524357:LMJ524364 LWD524357:LWF524364 MFZ524357:MGB524364 MPV524357:MPX524364 MZR524357:MZT524364 NJN524357:NJP524364 NTJ524357:NTL524364 ODF524357:ODH524364 ONB524357:OND524364 OWX524357:OWZ524364 PGT524357:PGV524364 PQP524357:PQR524364 QAL524357:QAN524364 QKH524357:QKJ524364 QUD524357:QUF524364 RDZ524357:REB524364 RNV524357:RNX524364 RXR524357:RXT524364 SHN524357:SHP524364 SRJ524357:SRL524364 TBF524357:TBH524364 TLB524357:TLD524364 TUX524357:TUZ524364 UET524357:UEV524364 UOP524357:UOR524364 UYL524357:UYN524364 VIH524357:VIJ524364 VSD524357:VSF524364 WBZ524357:WCB524364 WLV524357:WLX524364 WVR524357:WVT524364 K589893:M589900 JF589893:JH589900 TB589893:TD589900 ACX589893:ACZ589900 AMT589893:AMV589900 AWP589893:AWR589900 BGL589893:BGN589900 BQH589893:BQJ589900 CAD589893:CAF589900 CJZ589893:CKB589900 CTV589893:CTX589900 DDR589893:DDT589900 DNN589893:DNP589900 DXJ589893:DXL589900 EHF589893:EHH589900 ERB589893:ERD589900 FAX589893:FAZ589900 FKT589893:FKV589900 FUP589893:FUR589900 GEL589893:GEN589900 GOH589893:GOJ589900 GYD589893:GYF589900 HHZ589893:HIB589900 HRV589893:HRX589900 IBR589893:IBT589900 ILN589893:ILP589900 IVJ589893:IVL589900 JFF589893:JFH589900 JPB589893:JPD589900 JYX589893:JYZ589900 KIT589893:KIV589900 KSP589893:KSR589900 LCL589893:LCN589900 LMH589893:LMJ589900 LWD589893:LWF589900 MFZ589893:MGB589900 MPV589893:MPX589900 MZR589893:MZT589900 NJN589893:NJP589900 NTJ589893:NTL589900 ODF589893:ODH589900 ONB589893:OND589900 OWX589893:OWZ589900 PGT589893:PGV589900 PQP589893:PQR589900 QAL589893:QAN589900 QKH589893:QKJ589900 QUD589893:QUF589900 RDZ589893:REB589900 RNV589893:RNX589900 RXR589893:RXT589900 SHN589893:SHP589900 SRJ589893:SRL589900 TBF589893:TBH589900 TLB589893:TLD589900 TUX589893:TUZ589900 UET589893:UEV589900 UOP589893:UOR589900 UYL589893:UYN589900 VIH589893:VIJ589900 VSD589893:VSF589900 WBZ589893:WCB589900 WLV589893:WLX589900 WVR589893:WVT589900 K655429:M655436 JF655429:JH655436 TB655429:TD655436 ACX655429:ACZ655436 AMT655429:AMV655436 AWP655429:AWR655436 BGL655429:BGN655436 BQH655429:BQJ655436 CAD655429:CAF655436 CJZ655429:CKB655436 CTV655429:CTX655436 DDR655429:DDT655436 DNN655429:DNP655436 DXJ655429:DXL655436 EHF655429:EHH655436 ERB655429:ERD655436 FAX655429:FAZ655436 FKT655429:FKV655436 FUP655429:FUR655436 GEL655429:GEN655436 GOH655429:GOJ655436 GYD655429:GYF655436 HHZ655429:HIB655436 HRV655429:HRX655436 IBR655429:IBT655436 ILN655429:ILP655436 IVJ655429:IVL655436 JFF655429:JFH655436 JPB655429:JPD655436 JYX655429:JYZ655436 KIT655429:KIV655436 KSP655429:KSR655436 LCL655429:LCN655436 LMH655429:LMJ655436 LWD655429:LWF655436 MFZ655429:MGB655436 MPV655429:MPX655436 MZR655429:MZT655436 NJN655429:NJP655436 NTJ655429:NTL655436 ODF655429:ODH655436 ONB655429:OND655436 OWX655429:OWZ655436 PGT655429:PGV655436 PQP655429:PQR655436 QAL655429:QAN655436 QKH655429:QKJ655436 QUD655429:QUF655436 RDZ655429:REB655436 RNV655429:RNX655436 RXR655429:RXT655436 SHN655429:SHP655436 SRJ655429:SRL655436 TBF655429:TBH655436 TLB655429:TLD655436 TUX655429:TUZ655436 UET655429:UEV655436 UOP655429:UOR655436 UYL655429:UYN655436 VIH655429:VIJ655436 VSD655429:VSF655436 WBZ655429:WCB655436 WLV655429:WLX655436 WVR655429:WVT655436 K720965:M720972 JF720965:JH720972 TB720965:TD720972 ACX720965:ACZ720972 AMT720965:AMV720972 AWP720965:AWR720972 BGL720965:BGN720972 BQH720965:BQJ720972 CAD720965:CAF720972 CJZ720965:CKB720972 CTV720965:CTX720972 DDR720965:DDT720972 DNN720965:DNP720972 DXJ720965:DXL720972 EHF720965:EHH720972 ERB720965:ERD720972 FAX720965:FAZ720972 FKT720965:FKV720972 FUP720965:FUR720972 GEL720965:GEN720972 GOH720965:GOJ720972 GYD720965:GYF720972 HHZ720965:HIB720972 HRV720965:HRX720972 IBR720965:IBT720972 ILN720965:ILP720972 IVJ720965:IVL720972 JFF720965:JFH720972 JPB720965:JPD720972 JYX720965:JYZ720972 KIT720965:KIV720972 KSP720965:KSR720972 LCL720965:LCN720972 LMH720965:LMJ720972 LWD720965:LWF720972 MFZ720965:MGB720972 MPV720965:MPX720972 MZR720965:MZT720972 NJN720965:NJP720972 NTJ720965:NTL720972 ODF720965:ODH720972 ONB720965:OND720972 OWX720965:OWZ720972 PGT720965:PGV720972 PQP720965:PQR720972 QAL720965:QAN720972 QKH720965:QKJ720972 QUD720965:QUF720972 RDZ720965:REB720972 RNV720965:RNX720972 RXR720965:RXT720972 SHN720965:SHP720972 SRJ720965:SRL720972 TBF720965:TBH720972 TLB720965:TLD720972 TUX720965:TUZ720972 UET720965:UEV720972 UOP720965:UOR720972 UYL720965:UYN720972 VIH720965:VIJ720972 VSD720965:VSF720972 WBZ720965:WCB720972 WLV720965:WLX720972 WVR720965:WVT720972 K786501:M786508 JF786501:JH786508 TB786501:TD786508 ACX786501:ACZ786508 AMT786501:AMV786508 AWP786501:AWR786508 BGL786501:BGN786508 BQH786501:BQJ786508 CAD786501:CAF786508 CJZ786501:CKB786508 CTV786501:CTX786508 DDR786501:DDT786508 DNN786501:DNP786508 DXJ786501:DXL786508 EHF786501:EHH786508 ERB786501:ERD786508 FAX786501:FAZ786508 FKT786501:FKV786508 FUP786501:FUR786508 GEL786501:GEN786508 GOH786501:GOJ786508 GYD786501:GYF786508 HHZ786501:HIB786508 HRV786501:HRX786508 IBR786501:IBT786508 ILN786501:ILP786508 IVJ786501:IVL786508 JFF786501:JFH786508 JPB786501:JPD786508 JYX786501:JYZ786508 KIT786501:KIV786508 KSP786501:KSR786508 LCL786501:LCN786508 LMH786501:LMJ786508 LWD786501:LWF786508 MFZ786501:MGB786508 MPV786501:MPX786508 MZR786501:MZT786508 NJN786501:NJP786508 NTJ786501:NTL786508 ODF786501:ODH786508 ONB786501:OND786508 OWX786501:OWZ786508 PGT786501:PGV786508 PQP786501:PQR786508 QAL786501:QAN786508 QKH786501:QKJ786508 QUD786501:QUF786508 RDZ786501:REB786508 RNV786501:RNX786508 RXR786501:RXT786508 SHN786501:SHP786508 SRJ786501:SRL786508 TBF786501:TBH786508 TLB786501:TLD786508 TUX786501:TUZ786508 UET786501:UEV786508 UOP786501:UOR786508 UYL786501:UYN786508 VIH786501:VIJ786508 VSD786501:VSF786508 WBZ786501:WCB786508 WLV786501:WLX786508 WVR786501:WVT786508 K852037:M852044 JF852037:JH852044 TB852037:TD852044 ACX852037:ACZ852044 AMT852037:AMV852044 AWP852037:AWR852044 BGL852037:BGN852044 BQH852037:BQJ852044 CAD852037:CAF852044 CJZ852037:CKB852044 CTV852037:CTX852044 DDR852037:DDT852044 DNN852037:DNP852044 DXJ852037:DXL852044 EHF852037:EHH852044 ERB852037:ERD852044 FAX852037:FAZ852044 FKT852037:FKV852044 FUP852037:FUR852044 GEL852037:GEN852044 GOH852037:GOJ852044 GYD852037:GYF852044 HHZ852037:HIB852044 HRV852037:HRX852044 IBR852037:IBT852044 ILN852037:ILP852044 IVJ852037:IVL852044 JFF852037:JFH852044 JPB852037:JPD852044 JYX852037:JYZ852044 KIT852037:KIV852044 KSP852037:KSR852044 LCL852037:LCN852044 LMH852037:LMJ852044 LWD852037:LWF852044 MFZ852037:MGB852044 MPV852037:MPX852044 MZR852037:MZT852044 NJN852037:NJP852044 NTJ852037:NTL852044 ODF852037:ODH852044 ONB852037:OND852044 OWX852037:OWZ852044 PGT852037:PGV852044 PQP852037:PQR852044 QAL852037:QAN852044 QKH852037:QKJ852044 QUD852037:QUF852044 RDZ852037:REB852044 RNV852037:RNX852044 RXR852037:RXT852044 SHN852037:SHP852044 SRJ852037:SRL852044 TBF852037:TBH852044 TLB852037:TLD852044 TUX852037:TUZ852044 UET852037:UEV852044 UOP852037:UOR852044 UYL852037:UYN852044 VIH852037:VIJ852044 VSD852037:VSF852044 WBZ852037:WCB852044 WLV852037:WLX852044 WVR852037:WVT852044 K917573:M917580 JF917573:JH917580 TB917573:TD917580 ACX917573:ACZ917580 AMT917573:AMV917580 AWP917573:AWR917580 BGL917573:BGN917580 BQH917573:BQJ917580 CAD917573:CAF917580 CJZ917573:CKB917580 CTV917573:CTX917580 DDR917573:DDT917580 DNN917573:DNP917580 DXJ917573:DXL917580 EHF917573:EHH917580 ERB917573:ERD917580 FAX917573:FAZ917580 FKT917573:FKV917580 FUP917573:FUR917580 GEL917573:GEN917580 GOH917573:GOJ917580 GYD917573:GYF917580 HHZ917573:HIB917580 HRV917573:HRX917580 IBR917573:IBT917580 ILN917573:ILP917580 IVJ917573:IVL917580 JFF917573:JFH917580 JPB917573:JPD917580 JYX917573:JYZ917580 KIT917573:KIV917580 KSP917573:KSR917580 LCL917573:LCN917580 LMH917573:LMJ917580 LWD917573:LWF917580 MFZ917573:MGB917580 MPV917573:MPX917580 MZR917573:MZT917580 NJN917573:NJP917580 NTJ917573:NTL917580 ODF917573:ODH917580 ONB917573:OND917580 OWX917573:OWZ917580 PGT917573:PGV917580 PQP917573:PQR917580 QAL917573:QAN917580 QKH917573:QKJ917580 QUD917573:QUF917580 RDZ917573:REB917580 RNV917573:RNX917580 RXR917573:RXT917580 SHN917573:SHP917580 SRJ917573:SRL917580 TBF917573:TBH917580 TLB917573:TLD917580 TUX917573:TUZ917580 UET917573:UEV917580 UOP917573:UOR917580 UYL917573:UYN917580 VIH917573:VIJ917580 VSD917573:VSF917580 WBZ917573:WCB917580 WLV917573:WLX917580 WVR917573:WVT917580 K983109:M983116 JF983109:JH983116 TB983109:TD983116 ACX983109:ACZ983116 AMT983109:AMV983116 AWP983109:AWR983116 BGL983109:BGN983116 BQH983109:BQJ983116 CAD983109:CAF983116 CJZ983109:CKB983116 CTV983109:CTX983116 DDR983109:DDT983116 DNN983109:DNP983116 DXJ983109:DXL983116 EHF983109:EHH983116 ERB983109:ERD983116 FAX983109:FAZ983116 FKT983109:FKV983116 FUP983109:FUR983116 GEL983109:GEN983116 GOH983109:GOJ983116 GYD983109:GYF983116 HHZ983109:HIB983116 HRV983109:HRX983116 IBR983109:IBT983116 ILN983109:ILP983116 IVJ983109:IVL983116 JFF983109:JFH983116 JPB983109:JPD983116 JYX983109:JYZ983116 KIT983109:KIV983116 KSP983109:KSR983116 LCL983109:LCN983116 LMH983109:LMJ983116 LWD983109:LWF983116 MFZ983109:MGB983116 MPV983109:MPX983116 MZR983109:MZT983116 NJN983109:NJP983116 NTJ983109:NTL983116 ODF983109:ODH983116 ONB983109:OND983116 OWX983109:OWZ983116 PGT983109:PGV983116 PQP983109:PQR983116 QAL983109:QAN983116 QKH983109:QKJ983116 QUD983109:QUF983116 RDZ983109:REB983116 RNV983109:RNX983116 RXR983109:RXT983116 SHN983109:SHP983116 SRJ983109:SRL983116 TBF983109:TBH983116 TLB983109:TLD983116 TUX983109:TUZ983116 UET983109:UEV983116 UOP983109:UOR983116 UYL983109:UYN983116 VIH983109:VIJ983116 VSD983109:VSF983116 WBZ983109:WCB983116 WLV983109:WLX983116 WVR983109:WVT983116 VID983074:VIG983093 JB22:JE32 SX22:TA32 ACT22:ACW32 AMP22:AMS32 AWL22:AWO32 BGH22:BGK32 BQD22:BQG32 BZZ22:CAC32 CJV22:CJY32 CTR22:CTU32 DDN22:DDQ32 DNJ22:DNM32 DXF22:DXI32 EHB22:EHE32 EQX22:ERA32 FAT22:FAW32 FKP22:FKS32 FUL22:FUO32 GEH22:GEK32 GOD22:GOG32 GXZ22:GYC32 HHV22:HHY32 HRR22:HRU32 IBN22:IBQ32 ILJ22:ILM32 IVF22:IVI32 JFB22:JFE32 JOX22:JPA32 JYT22:JYW32 KIP22:KIS32 KSL22:KSO32 LCH22:LCK32 LMD22:LMG32 LVZ22:LWC32 MFV22:MFY32 MPR22:MPU32 MZN22:MZQ32 NJJ22:NJM32 NTF22:NTI32 ODB22:ODE32 OMX22:ONA32 OWT22:OWW32 PGP22:PGS32 PQL22:PQO32 QAH22:QAK32 QKD22:QKG32 QTZ22:QUC32 RDV22:RDY32 RNR22:RNU32 RXN22:RXQ32 SHJ22:SHM32 SRF22:SRI32 TBB22:TBE32 TKX22:TLA32 TUT22:TUW32 UEP22:UES32 UOL22:UOO32 UYH22:UYK32 VID22:VIG32 VRZ22:VSC32 WBV22:WBY32 WLR22:WLU32 WVN22:WVQ32 G65558:J65568 JB65558:JE65568 SX65558:TA65568 ACT65558:ACW65568 AMP65558:AMS65568 AWL65558:AWO65568 BGH65558:BGK65568 BQD65558:BQG65568 BZZ65558:CAC65568 CJV65558:CJY65568 CTR65558:CTU65568 DDN65558:DDQ65568 DNJ65558:DNM65568 DXF65558:DXI65568 EHB65558:EHE65568 EQX65558:ERA65568 FAT65558:FAW65568 FKP65558:FKS65568 FUL65558:FUO65568 GEH65558:GEK65568 GOD65558:GOG65568 GXZ65558:GYC65568 HHV65558:HHY65568 HRR65558:HRU65568 IBN65558:IBQ65568 ILJ65558:ILM65568 IVF65558:IVI65568 JFB65558:JFE65568 JOX65558:JPA65568 JYT65558:JYW65568 KIP65558:KIS65568 KSL65558:KSO65568 LCH65558:LCK65568 LMD65558:LMG65568 LVZ65558:LWC65568 MFV65558:MFY65568 MPR65558:MPU65568 MZN65558:MZQ65568 NJJ65558:NJM65568 NTF65558:NTI65568 ODB65558:ODE65568 OMX65558:ONA65568 OWT65558:OWW65568 PGP65558:PGS65568 PQL65558:PQO65568 QAH65558:QAK65568 QKD65558:QKG65568 QTZ65558:QUC65568 RDV65558:RDY65568 RNR65558:RNU65568 RXN65558:RXQ65568 SHJ65558:SHM65568 SRF65558:SRI65568 TBB65558:TBE65568 TKX65558:TLA65568 TUT65558:TUW65568 UEP65558:UES65568 UOL65558:UOO65568 UYH65558:UYK65568 VID65558:VIG65568 VRZ65558:VSC65568 WBV65558:WBY65568 WLR65558:WLU65568 WVN65558:WVQ65568 G131094:J131104 JB131094:JE131104 SX131094:TA131104 ACT131094:ACW131104 AMP131094:AMS131104 AWL131094:AWO131104 BGH131094:BGK131104 BQD131094:BQG131104 BZZ131094:CAC131104 CJV131094:CJY131104 CTR131094:CTU131104 DDN131094:DDQ131104 DNJ131094:DNM131104 DXF131094:DXI131104 EHB131094:EHE131104 EQX131094:ERA131104 FAT131094:FAW131104 FKP131094:FKS131104 FUL131094:FUO131104 GEH131094:GEK131104 GOD131094:GOG131104 GXZ131094:GYC131104 HHV131094:HHY131104 HRR131094:HRU131104 IBN131094:IBQ131104 ILJ131094:ILM131104 IVF131094:IVI131104 JFB131094:JFE131104 JOX131094:JPA131104 JYT131094:JYW131104 KIP131094:KIS131104 KSL131094:KSO131104 LCH131094:LCK131104 LMD131094:LMG131104 LVZ131094:LWC131104 MFV131094:MFY131104 MPR131094:MPU131104 MZN131094:MZQ131104 NJJ131094:NJM131104 NTF131094:NTI131104 ODB131094:ODE131104 OMX131094:ONA131104 OWT131094:OWW131104 PGP131094:PGS131104 PQL131094:PQO131104 QAH131094:QAK131104 QKD131094:QKG131104 QTZ131094:QUC131104 RDV131094:RDY131104 RNR131094:RNU131104 RXN131094:RXQ131104 SHJ131094:SHM131104 SRF131094:SRI131104 TBB131094:TBE131104 TKX131094:TLA131104 TUT131094:TUW131104 UEP131094:UES131104 UOL131094:UOO131104 UYH131094:UYK131104 VID131094:VIG131104 VRZ131094:VSC131104 WBV131094:WBY131104 WLR131094:WLU131104 WVN131094:WVQ131104 G196630:J196640 JB196630:JE196640 SX196630:TA196640 ACT196630:ACW196640 AMP196630:AMS196640 AWL196630:AWO196640 BGH196630:BGK196640 BQD196630:BQG196640 BZZ196630:CAC196640 CJV196630:CJY196640 CTR196630:CTU196640 DDN196630:DDQ196640 DNJ196630:DNM196640 DXF196630:DXI196640 EHB196630:EHE196640 EQX196630:ERA196640 FAT196630:FAW196640 FKP196630:FKS196640 FUL196630:FUO196640 GEH196630:GEK196640 GOD196630:GOG196640 GXZ196630:GYC196640 HHV196630:HHY196640 HRR196630:HRU196640 IBN196630:IBQ196640 ILJ196630:ILM196640 IVF196630:IVI196640 JFB196630:JFE196640 JOX196630:JPA196640 JYT196630:JYW196640 KIP196630:KIS196640 KSL196630:KSO196640 LCH196630:LCK196640 LMD196630:LMG196640 LVZ196630:LWC196640 MFV196630:MFY196640 MPR196630:MPU196640 MZN196630:MZQ196640 NJJ196630:NJM196640 NTF196630:NTI196640 ODB196630:ODE196640 OMX196630:ONA196640 OWT196630:OWW196640 PGP196630:PGS196640 PQL196630:PQO196640 QAH196630:QAK196640 QKD196630:QKG196640 QTZ196630:QUC196640 RDV196630:RDY196640 RNR196630:RNU196640 RXN196630:RXQ196640 SHJ196630:SHM196640 SRF196630:SRI196640 TBB196630:TBE196640 TKX196630:TLA196640 TUT196630:TUW196640 UEP196630:UES196640 UOL196630:UOO196640 UYH196630:UYK196640 VID196630:VIG196640 VRZ196630:VSC196640 WBV196630:WBY196640 WLR196630:WLU196640 WVN196630:WVQ196640 G262166:J262176 JB262166:JE262176 SX262166:TA262176 ACT262166:ACW262176 AMP262166:AMS262176 AWL262166:AWO262176 BGH262166:BGK262176 BQD262166:BQG262176 BZZ262166:CAC262176 CJV262166:CJY262176 CTR262166:CTU262176 DDN262166:DDQ262176 DNJ262166:DNM262176 DXF262166:DXI262176 EHB262166:EHE262176 EQX262166:ERA262176 FAT262166:FAW262176 FKP262166:FKS262176 FUL262166:FUO262176 GEH262166:GEK262176 GOD262166:GOG262176 GXZ262166:GYC262176 HHV262166:HHY262176 HRR262166:HRU262176 IBN262166:IBQ262176 ILJ262166:ILM262176 IVF262166:IVI262176 JFB262166:JFE262176 JOX262166:JPA262176 JYT262166:JYW262176 KIP262166:KIS262176 KSL262166:KSO262176 LCH262166:LCK262176 LMD262166:LMG262176 LVZ262166:LWC262176 MFV262166:MFY262176 MPR262166:MPU262176 MZN262166:MZQ262176 NJJ262166:NJM262176 NTF262166:NTI262176 ODB262166:ODE262176 OMX262166:ONA262176 OWT262166:OWW262176 PGP262166:PGS262176 PQL262166:PQO262176 QAH262166:QAK262176 QKD262166:QKG262176 QTZ262166:QUC262176 RDV262166:RDY262176 RNR262166:RNU262176 RXN262166:RXQ262176 SHJ262166:SHM262176 SRF262166:SRI262176 TBB262166:TBE262176 TKX262166:TLA262176 TUT262166:TUW262176 UEP262166:UES262176 UOL262166:UOO262176 UYH262166:UYK262176 VID262166:VIG262176 VRZ262166:VSC262176 WBV262166:WBY262176 WLR262166:WLU262176 WVN262166:WVQ262176 G327702:J327712 JB327702:JE327712 SX327702:TA327712 ACT327702:ACW327712 AMP327702:AMS327712 AWL327702:AWO327712 BGH327702:BGK327712 BQD327702:BQG327712 BZZ327702:CAC327712 CJV327702:CJY327712 CTR327702:CTU327712 DDN327702:DDQ327712 DNJ327702:DNM327712 DXF327702:DXI327712 EHB327702:EHE327712 EQX327702:ERA327712 FAT327702:FAW327712 FKP327702:FKS327712 FUL327702:FUO327712 GEH327702:GEK327712 GOD327702:GOG327712 GXZ327702:GYC327712 HHV327702:HHY327712 HRR327702:HRU327712 IBN327702:IBQ327712 ILJ327702:ILM327712 IVF327702:IVI327712 JFB327702:JFE327712 JOX327702:JPA327712 JYT327702:JYW327712 KIP327702:KIS327712 KSL327702:KSO327712 LCH327702:LCK327712 LMD327702:LMG327712 LVZ327702:LWC327712 MFV327702:MFY327712 MPR327702:MPU327712 MZN327702:MZQ327712 NJJ327702:NJM327712 NTF327702:NTI327712 ODB327702:ODE327712 OMX327702:ONA327712 OWT327702:OWW327712 PGP327702:PGS327712 PQL327702:PQO327712 QAH327702:QAK327712 QKD327702:QKG327712 QTZ327702:QUC327712 RDV327702:RDY327712 RNR327702:RNU327712 RXN327702:RXQ327712 SHJ327702:SHM327712 SRF327702:SRI327712 TBB327702:TBE327712 TKX327702:TLA327712 TUT327702:TUW327712 UEP327702:UES327712 UOL327702:UOO327712 UYH327702:UYK327712 VID327702:VIG327712 VRZ327702:VSC327712 WBV327702:WBY327712 WLR327702:WLU327712 WVN327702:WVQ327712 G393238:J393248 JB393238:JE393248 SX393238:TA393248 ACT393238:ACW393248 AMP393238:AMS393248 AWL393238:AWO393248 BGH393238:BGK393248 BQD393238:BQG393248 BZZ393238:CAC393248 CJV393238:CJY393248 CTR393238:CTU393248 DDN393238:DDQ393248 DNJ393238:DNM393248 DXF393238:DXI393248 EHB393238:EHE393248 EQX393238:ERA393248 FAT393238:FAW393248 FKP393238:FKS393248 FUL393238:FUO393248 GEH393238:GEK393248 GOD393238:GOG393248 GXZ393238:GYC393248 HHV393238:HHY393248 HRR393238:HRU393248 IBN393238:IBQ393248 ILJ393238:ILM393248 IVF393238:IVI393248 JFB393238:JFE393248 JOX393238:JPA393248 JYT393238:JYW393248 KIP393238:KIS393248 KSL393238:KSO393248 LCH393238:LCK393248 LMD393238:LMG393248 LVZ393238:LWC393248 MFV393238:MFY393248 MPR393238:MPU393248 MZN393238:MZQ393248 NJJ393238:NJM393248 NTF393238:NTI393248 ODB393238:ODE393248 OMX393238:ONA393248 OWT393238:OWW393248 PGP393238:PGS393248 PQL393238:PQO393248 QAH393238:QAK393248 QKD393238:QKG393248 QTZ393238:QUC393248 RDV393238:RDY393248 RNR393238:RNU393248 RXN393238:RXQ393248 SHJ393238:SHM393248 SRF393238:SRI393248 TBB393238:TBE393248 TKX393238:TLA393248 TUT393238:TUW393248 UEP393238:UES393248 UOL393238:UOO393248 UYH393238:UYK393248 VID393238:VIG393248 VRZ393238:VSC393248 WBV393238:WBY393248 WLR393238:WLU393248 WVN393238:WVQ393248 G458774:J458784 JB458774:JE458784 SX458774:TA458784 ACT458774:ACW458784 AMP458774:AMS458784 AWL458774:AWO458784 BGH458774:BGK458784 BQD458774:BQG458784 BZZ458774:CAC458784 CJV458774:CJY458784 CTR458774:CTU458784 DDN458774:DDQ458784 DNJ458774:DNM458784 DXF458774:DXI458784 EHB458774:EHE458784 EQX458774:ERA458784 FAT458774:FAW458784 FKP458774:FKS458784 FUL458774:FUO458784 GEH458774:GEK458784 GOD458774:GOG458784 GXZ458774:GYC458784 HHV458774:HHY458784 HRR458774:HRU458784 IBN458774:IBQ458784 ILJ458774:ILM458784 IVF458774:IVI458784 JFB458774:JFE458784 JOX458774:JPA458784 JYT458774:JYW458784 KIP458774:KIS458784 KSL458774:KSO458784 LCH458774:LCK458784 LMD458774:LMG458784 LVZ458774:LWC458784 MFV458774:MFY458784 MPR458774:MPU458784 MZN458774:MZQ458784 NJJ458774:NJM458784 NTF458774:NTI458784 ODB458774:ODE458784 OMX458774:ONA458784 OWT458774:OWW458784 PGP458774:PGS458784 PQL458774:PQO458784 QAH458774:QAK458784 QKD458774:QKG458784 QTZ458774:QUC458784 RDV458774:RDY458784 RNR458774:RNU458784 RXN458774:RXQ458784 SHJ458774:SHM458784 SRF458774:SRI458784 TBB458774:TBE458784 TKX458774:TLA458784 TUT458774:TUW458784 UEP458774:UES458784 UOL458774:UOO458784 UYH458774:UYK458784 VID458774:VIG458784 VRZ458774:VSC458784 WBV458774:WBY458784 WLR458774:WLU458784 WVN458774:WVQ458784 G524310:J524320 JB524310:JE524320 SX524310:TA524320 ACT524310:ACW524320 AMP524310:AMS524320 AWL524310:AWO524320 BGH524310:BGK524320 BQD524310:BQG524320 BZZ524310:CAC524320 CJV524310:CJY524320 CTR524310:CTU524320 DDN524310:DDQ524320 DNJ524310:DNM524320 DXF524310:DXI524320 EHB524310:EHE524320 EQX524310:ERA524320 FAT524310:FAW524320 FKP524310:FKS524320 FUL524310:FUO524320 GEH524310:GEK524320 GOD524310:GOG524320 GXZ524310:GYC524320 HHV524310:HHY524320 HRR524310:HRU524320 IBN524310:IBQ524320 ILJ524310:ILM524320 IVF524310:IVI524320 JFB524310:JFE524320 JOX524310:JPA524320 JYT524310:JYW524320 KIP524310:KIS524320 KSL524310:KSO524320 LCH524310:LCK524320 LMD524310:LMG524320 LVZ524310:LWC524320 MFV524310:MFY524320 MPR524310:MPU524320 MZN524310:MZQ524320 NJJ524310:NJM524320 NTF524310:NTI524320 ODB524310:ODE524320 OMX524310:ONA524320 OWT524310:OWW524320 PGP524310:PGS524320 PQL524310:PQO524320 QAH524310:QAK524320 QKD524310:QKG524320 QTZ524310:QUC524320 RDV524310:RDY524320 RNR524310:RNU524320 RXN524310:RXQ524320 SHJ524310:SHM524320 SRF524310:SRI524320 TBB524310:TBE524320 TKX524310:TLA524320 TUT524310:TUW524320 UEP524310:UES524320 UOL524310:UOO524320 UYH524310:UYK524320 VID524310:VIG524320 VRZ524310:VSC524320 WBV524310:WBY524320 WLR524310:WLU524320 WVN524310:WVQ524320 G589846:J589856 JB589846:JE589856 SX589846:TA589856 ACT589846:ACW589856 AMP589846:AMS589856 AWL589846:AWO589856 BGH589846:BGK589856 BQD589846:BQG589856 BZZ589846:CAC589856 CJV589846:CJY589856 CTR589846:CTU589856 DDN589846:DDQ589856 DNJ589846:DNM589856 DXF589846:DXI589856 EHB589846:EHE589856 EQX589846:ERA589856 FAT589846:FAW589856 FKP589846:FKS589856 FUL589846:FUO589856 GEH589846:GEK589856 GOD589846:GOG589856 GXZ589846:GYC589856 HHV589846:HHY589856 HRR589846:HRU589856 IBN589846:IBQ589856 ILJ589846:ILM589856 IVF589846:IVI589856 JFB589846:JFE589856 JOX589846:JPA589856 JYT589846:JYW589856 KIP589846:KIS589856 KSL589846:KSO589856 LCH589846:LCK589856 LMD589846:LMG589856 LVZ589846:LWC589856 MFV589846:MFY589856 MPR589846:MPU589856 MZN589846:MZQ589856 NJJ589846:NJM589856 NTF589846:NTI589856 ODB589846:ODE589856 OMX589846:ONA589856 OWT589846:OWW589856 PGP589846:PGS589856 PQL589846:PQO589856 QAH589846:QAK589856 QKD589846:QKG589856 QTZ589846:QUC589856 RDV589846:RDY589856 RNR589846:RNU589856 RXN589846:RXQ589856 SHJ589846:SHM589856 SRF589846:SRI589856 TBB589846:TBE589856 TKX589846:TLA589856 TUT589846:TUW589856 UEP589846:UES589856 UOL589846:UOO589856 UYH589846:UYK589856 VID589846:VIG589856 VRZ589846:VSC589856 WBV589846:WBY589856 WLR589846:WLU589856 WVN589846:WVQ589856 G655382:J655392 JB655382:JE655392 SX655382:TA655392 ACT655382:ACW655392 AMP655382:AMS655392 AWL655382:AWO655392 BGH655382:BGK655392 BQD655382:BQG655392 BZZ655382:CAC655392 CJV655382:CJY655392 CTR655382:CTU655392 DDN655382:DDQ655392 DNJ655382:DNM655392 DXF655382:DXI655392 EHB655382:EHE655392 EQX655382:ERA655392 FAT655382:FAW655392 FKP655382:FKS655392 FUL655382:FUO655392 GEH655382:GEK655392 GOD655382:GOG655392 GXZ655382:GYC655392 HHV655382:HHY655392 HRR655382:HRU655392 IBN655382:IBQ655392 ILJ655382:ILM655392 IVF655382:IVI655392 JFB655382:JFE655392 JOX655382:JPA655392 JYT655382:JYW655392 KIP655382:KIS655392 KSL655382:KSO655392 LCH655382:LCK655392 LMD655382:LMG655392 LVZ655382:LWC655392 MFV655382:MFY655392 MPR655382:MPU655392 MZN655382:MZQ655392 NJJ655382:NJM655392 NTF655382:NTI655392 ODB655382:ODE655392 OMX655382:ONA655392 OWT655382:OWW655392 PGP655382:PGS655392 PQL655382:PQO655392 QAH655382:QAK655392 QKD655382:QKG655392 QTZ655382:QUC655392 RDV655382:RDY655392 RNR655382:RNU655392 RXN655382:RXQ655392 SHJ655382:SHM655392 SRF655382:SRI655392 TBB655382:TBE655392 TKX655382:TLA655392 TUT655382:TUW655392 UEP655382:UES655392 UOL655382:UOO655392 UYH655382:UYK655392 VID655382:VIG655392 VRZ655382:VSC655392 WBV655382:WBY655392 WLR655382:WLU655392 WVN655382:WVQ655392 G720918:J720928 JB720918:JE720928 SX720918:TA720928 ACT720918:ACW720928 AMP720918:AMS720928 AWL720918:AWO720928 BGH720918:BGK720928 BQD720918:BQG720928 BZZ720918:CAC720928 CJV720918:CJY720928 CTR720918:CTU720928 DDN720918:DDQ720928 DNJ720918:DNM720928 DXF720918:DXI720928 EHB720918:EHE720928 EQX720918:ERA720928 FAT720918:FAW720928 FKP720918:FKS720928 FUL720918:FUO720928 GEH720918:GEK720928 GOD720918:GOG720928 GXZ720918:GYC720928 HHV720918:HHY720928 HRR720918:HRU720928 IBN720918:IBQ720928 ILJ720918:ILM720928 IVF720918:IVI720928 JFB720918:JFE720928 JOX720918:JPA720928 JYT720918:JYW720928 KIP720918:KIS720928 KSL720918:KSO720928 LCH720918:LCK720928 LMD720918:LMG720928 LVZ720918:LWC720928 MFV720918:MFY720928 MPR720918:MPU720928 MZN720918:MZQ720928 NJJ720918:NJM720928 NTF720918:NTI720928 ODB720918:ODE720928 OMX720918:ONA720928 OWT720918:OWW720928 PGP720918:PGS720928 PQL720918:PQO720928 QAH720918:QAK720928 QKD720918:QKG720928 QTZ720918:QUC720928 RDV720918:RDY720928 RNR720918:RNU720928 RXN720918:RXQ720928 SHJ720918:SHM720928 SRF720918:SRI720928 TBB720918:TBE720928 TKX720918:TLA720928 TUT720918:TUW720928 UEP720918:UES720928 UOL720918:UOO720928 UYH720918:UYK720928 VID720918:VIG720928 VRZ720918:VSC720928 WBV720918:WBY720928 WLR720918:WLU720928 WVN720918:WVQ720928 G786454:J786464 JB786454:JE786464 SX786454:TA786464 ACT786454:ACW786464 AMP786454:AMS786464 AWL786454:AWO786464 BGH786454:BGK786464 BQD786454:BQG786464 BZZ786454:CAC786464 CJV786454:CJY786464 CTR786454:CTU786464 DDN786454:DDQ786464 DNJ786454:DNM786464 DXF786454:DXI786464 EHB786454:EHE786464 EQX786454:ERA786464 FAT786454:FAW786464 FKP786454:FKS786464 FUL786454:FUO786464 GEH786454:GEK786464 GOD786454:GOG786464 GXZ786454:GYC786464 HHV786454:HHY786464 HRR786454:HRU786464 IBN786454:IBQ786464 ILJ786454:ILM786464 IVF786454:IVI786464 JFB786454:JFE786464 JOX786454:JPA786464 JYT786454:JYW786464 KIP786454:KIS786464 KSL786454:KSO786464 LCH786454:LCK786464 LMD786454:LMG786464 LVZ786454:LWC786464 MFV786454:MFY786464 MPR786454:MPU786464 MZN786454:MZQ786464 NJJ786454:NJM786464 NTF786454:NTI786464 ODB786454:ODE786464 OMX786454:ONA786464 OWT786454:OWW786464 PGP786454:PGS786464 PQL786454:PQO786464 QAH786454:QAK786464 QKD786454:QKG786464 QTZ786454:QUC786464 RDV786454:RDY786464 RNR786454:RNU786464 RXN786454:RXQ786464 SHJ786454:SHM786464 SRF786454:SRI786464 TBB786454:TBE786464 TKX786454:TLA786464 TUT786454:TUW786464 UEP786454:UES786464 UOL786454:UOO786464 UYH786454:UYK786464 VID786454:VIG786464 VRZ786454:VSC786464 WBV786454:WBY786464 WLR786454:WLU786464 WVN786454:WVQ786464 G851990:J852000 JB851990:JE852000 SX851990:TA852000 ACT851990:ACW852000 AMP851990:AMS852000 AWL851990:AWO852000 BGH851990:BGK852000 BQD851990:BQG852000 BZZ851990:CAC852000 CJV851990:CJY852000 CTR851990:CTU852000 DDN851990:DDQ852000 DNJ851990:DNM852000 DXF851990:DXI852000 EHB851990:EHE852000 EQX851990:ERA852000 FAT851990:FAW852000 FKP851990:FKS852000 FUL851990:FUO852000 GEH851990:GEK852000 GOD851990:GOG852000 GXZ851990:GYC852000 HHV851990:HHY852000 HRR851990:HRU852000 IBN851990:IBQ852000 ILJ851990:ILM852000 IVF851990:IVI852000 JFB851990:JFE852000 JOX851990:JPA852000 JYT851990:JYW852000 KIP851990:KIS852000 KSL851990:KSO852000 LCH851990:LCK852000 LMD851990:LMG852000 LVZ851990:LWC852000 MFV851990:MFY852000 MPR851990:MPU852000 MZN851990:MZQ852000 NJJ851990:NJM852000 NTF851990:NTI852000 ODB851990:ODE852000 OMX851990:ONA852000 OWT851990:OWW852000 PGP851990:PGS852000 PQL851990:PQO852000 QAH851990:QAK852000 QKD851990:QKG852000 QTZ851990:QUC852000 RDV851990:RDY852000 RNR851990:RNU852000 RXN851990:RXQ852000 SHJ851990:SHM852000 SRF851990:SRI852000 TBB851990:TBE852000 TKX851990:TLA852000 TUT851990:TUW852000 UEP851990:UES852000 UOL851990:UOO852000 UYH851990:UYK852000 VID851990:VIG852000 VRZ851990:VSC852000 WBV851990:WBY852000 WLR851990:WLU852000 WVN851990:WVQ852000 G917526:J917536 JB917526:JE917536 SX917526:TA917536 ACT917526:ACW917536 AMP917526:AMS917536 AWL917526:AWO917536 BGH917526:BGK917536 BQD917526:BQG917536 BZZ917526:CAC917536 CJV917526:CJY917536 CTR917526:CTU917536 DDN917526:DDQ917536 DNJ917526:DNM917536 DXF917526:DXI917536 EHB917526:EHE917536 EQX917526:ERA917536 FAT917526:FAW917536 FKP917526:FKS917536 FUL917526:FUO917536 GEH917526:GEK917536 GOD917526:GOG917536 GXZ917526:GYC917536 HHV917526:HHY917536 HRR917526:HRU917536 IBN917526:IBQ917536 ILJ917526:ILM917536 IVF917526:IVI917536 JFB917526:JFE917536 JOX917526:JPA917536 JYT917526:JYW917536 KIP917526:KIS917536 KSL917526:KSO917536 LCH917526:LCK917536 LMD917526:LMG917536 LVZ917526:LWC917536 MFV917526:MFY917536 MPR917526:MPU917536 MZN917526:MZQ917536 NJJ917526:NJM917536 NTF917526:NTI917536 ODB917526:ODE917536 OMX917526:ONA917536 OWT917526:OWW917536 PGP917526:PGS917536 PQL917526:PQO917536 QAH917526:QAK917536 QKD917526:QKG917536 QTZ917526:QUC917536 RDV917526:RDY917536 RNR917526:RNU917536 RXN917526:RXQ917536 SHJ917526:SHM917536 SRF917526:SRI917536 TBB917526:TBE917536 TKX917526:TLA917536 TUT917526:TUW917536 UEP917526:UES917536 UOL917526:UOO917536 UYH917526:UYK917536 VID917526:VIG917536 VRZ917526:VSC917536 WBV917526:WBY917536 WLR917526:WLU917536 WVN917526:WVQ917536 G983062:J983072 JB983062:JE983072 SX983062:TA983072 ACT983062:ACW983072 AMP983062:AMS983072 AWL983062:AWO983072 BGH983062:BGK983072 BQD983062:BQG983072 BZZ983062:CAC983072 CJV983062:CJY983072 CTR983062:CTU983072 DDN983062:DDQ983072 DNJ983062:DNM983072 DXF983062:DXI983072 EHB983062:EHE983072 EQX983062:ERA983072 FAT983062:FAW983072 FKP983062:FKS983072 FUL983062:FUO983072 GEH983062:GEK983072 GOD983062:GOG983072 GXZ983062:GYC983072 HHV983062:HHY983072 HRR983062:HRU983072 IBN983062:IBQ983072 ILJ983062:ILM983072 IVF983062:IVI983072 JFB983062:JFE983072 JOX983062:JPA983072 JYT983062:JYW983072 KIP983062:KIS983072 KSL983062:KSO983072 LCH983062:LCK983072 LMD983062:LMG983072 LVZ983062:LWC983072 MFV983062:MFY983072 MPR983062:MPU983072 MZN983062:MZQ983072 NJJ983062:NJM983072 NTF983062:NTI983072 ODB983062:ODE983072 OMX983062:ONA983072 OWT983062:OWW983072 PGP983062:PGS983072 PQL983062:PQO983072 QAH983062:QAK983072 QKD983062:QKG983072 QTZ983062:QUC983072 RDV983062:RDY983072 RNR983062:RNU983072 RXN983062:RXQ983072 SHJ983062:SHM983072 SRF983062:SRI983072 TBB983062:TBE983072 TKX983062:TLA983072 TUT983062:TUW983072 UEP983062:UES983072 UOL983062:UOO983072 UYH983062:UYK983072 VID983062:VIG983072 VRZ983062:VSC983072 WBV983062:WBY983072 WLR983062:WLU983072 WVN983062:WVQ983072 VRZ983074:VSC983093 IZ105:JE105 SV105:TA105 ACR105:ACW105 AMN105:AMS105 AWJ105:AWO105 BGF105:BGK105 BQB105:BQG105 BZX105:CAC105 CJT105:CJY105 CTP105:CTU105 DDL105:DDQ105 DNH105:DNM105 DXD105:DXI105 EGZ105:EHE105 EQV105:ERA105 FAR105:FAW105 FKN105:FKS105 FUJ105:FUO105 GEF105:GEK105 GOB105:GOG105 GXX105:GYC105 HHT105:HHY105 HRP105:HRU105 IBL105:IBQ105 ILH105:ILM105 IVD105:IVI105 JEZ105:JFE105 JOV105:JPA105 JYR105:JYW105 KIN105:KIS105 KSJ105:KSO105 LCF105:LCK105 LMB105:LMG105 LVX105:LWC105 MFT105:MFY105 MPP105:MPU105 MZL105:MZQ105 NJH105:NJM105 NTD105:NTI105 OCZ105:ODE105 OMV105:ONA105 OWR105:OWW105 PGN105:PGS105 PQJ105:PQO105 QAF105:QAK105 QKB105:QKG105 QTX105:QUC105 RDT105:RDY105 RNP105:RNU105 RXL105:RXQ105 SHH105:SHM105 SRD105:SRI105 TAZ105:TBE105 TKV105:TLA105 TUR105:TUW105 UEN105:UES105 UOJ105:UOO105 UYF105:UYK105 VIB105:VIG105 VRX105:VSC105 WBT105:WBY105 WLP105:WLU105 WVL105:WVQ105 E65641:J65641 IZ65641:JE65641 SV65641:TA65641 ACR65641:ACW65641 AMN65641:AMS65641 AWJ65641:AWO65641 BGF65641:BGK65641 BQB65641:BQG65641 BZX65641:CAC65641 CJT65641:CJY65641 CTP65641:CTU65641 DDL65641:DDQ65641 DNH65641:DNM65641 DXD65641:DXI65641 EGZ65641:EHE65641 EQV65641:ERA65641 FAR65641:FAW65641 FKN65641:FKS65641 FUJ65641:FUO65641 GEF65641:GEK65641 GOB65641:GOG65641 GXX65641:GYC65641 HHT65641:HHY65641 HRP65641:HRU65641 IBL65641:IBQ65641 ILH65641:ILM65641 IVD65641:IVI65641 JEZ65641:JFE65641 JOV65641:JPA65641 JYR65641:JYW65641 KIN65641:KIS65641 KSJ65641:KSO65641 LCF65641:LCK65641 LMB65641:LMG65641 LVX65641:LWC65641 MFT65641:MFY65641 MPP65641:MPU65641 MZL65641:MZQ65641 NJH65641:NJM65641 NTD65641:NTI65641 OCZ65641:ODE65641 OMV65641:ONA65641 OWR65641:OWW65641 PGN65641:PGS65641 PQJ65641:PQO65641 QAF65641:QAK65641 QKB65641:QKG65641 QTX65641:QUC65641 RDT65641:RDY65641 RNP65641:RNU65641 RXL65641:RXQ65641 SHH65641:SHM65641 SRD65641:SRI65641 TAZ65641:TBE65641 TKV65641:TLA65641 TUR65641:TUW65641 UEN65641:UES65641 UOJ65641:UOO65641 UYF65641:UYK65641 VIB65641:VIG65641 VRX65641:VSC65641 WBT65641:WBY65641 WLP65641:WLU65641 WVL65641:WVQ65641 E131177:J131177 IZ131177:JE131177 SV131177:TA131177 ACR131177:ACW131177 AMN131177:AMS131177 AWJ131177:AWO131177 BGF131177:BGK131177 BQB131177:BQG131177 BZX131177:CAC131177 CJT131177:CJY131177 CTP131177:CTU131177 DDL131177:DDQ131177 DNH131177:DNM131177 DXD131177:DXI131177 EGZ131177:EHE131177 EQV131177:ERA131177 FAR131177:FAW131177 FKN131177:FKS131177 FUJ131177:FUO131177 GEF131177:GEK131177 GOB131177:GOG131177 GXX131177:GYC131177 HHT131177:HHY131177 HRP131177:HRU131177 IBL131177:IBQ131177 ILH131177:ILM131177 IVD131177:IVI131177 JEZ131177:JFE131177 JOV131177:JPA131177 JYR131177:JYW131177 KIN131177:KIS131177 KSJ131177:KSO131177 LCF131177:LCK131177 LMB131177:LMG131177 LVX131177:LWC131177 MFT131177:MFY131177 MPP131177:MPU131177 MZL131177:MZQ131177 NJH131177:NJM131177 NTD131177:NTI131177 OCZ131177:ODE131177 OMV131177:ONA131177 OWR131177:OWW131177 PGN131177:PGS131177 PQJ131177:PQO131177 QAF131177:QAK131177 QKB131177:QKG131177 QTX131177:QUC131177 RDT131177:RDY131177 RNP131177:RNU131177 RXL131177:RXQ131177 SHH131177:SHM131177 SRD131177:SRI131177 TAZ131177:TBE131177 TKV131177:TLA131177 TUR131177:TUW131177 UEN131177:UES131177 UOJ131177:UOO131177 UYF131177:UYK131177 VIB131177:VIG131177 VRX131177:VSC131177 WBT131177:WBY131177 WLP131177:WLU131177 WVL131177:WVQ131177 E196713:J196713 IZ196713:JE196713 SV196713:TA196713 ACR196713:ACW196713 AMN196713:AMS196713 AWJ196713:AWO196713 BGF196713:BGK196713 BQB196713:BQG196713 BZX196713:CAC196713 CJT196713:CJY196713 CTP196713:CTU196713 DDL196713:DDQ196713 DNH196713:DNM196713 DXD196713:DXI196713 EGZ196713:EHE196713 EQV196713:ERA196713 FAR196713:FAW196713 FKN196713:FKS196713 FUJ196713:FUO196713 GEF196713:GEK196713 GOB196713:GOG196713 GXX196713:GYC196713 HHT196713:HHY196713 HRP196713:HRU196713 IBL196713:IBQ196713 ILH196713:ILM196713 IVD196713:IVI196713 JEZ196713:JFE196713 JOV196713:JPA196713 JYR196713:JYW196713 KIN196713:KIS196713 KSJ196713:KSO196713 LCF196713:LCK196713 LMB196713:LMG196713 LVX196713:LWC196713 MFT196713:MFY196713 MPP196713:MPU196713 MZL196713:MZQ196713 NJH196713:NJM196713 NTD196713:NTI196713 OCZ196713:ODE196713 OMV196713:ONA196713 OWR196713:OWW196713 PGN196713:PGS196713 PQJ196713:PQO196713 QAF196713:QAK196713 QKB196713:QKG196713 QTX196713:QUC196713 RDT196713:RDY196713 RNP196713:RNU196713 RXL196713:RXQ196713 SHH196713:SHM196713 SRD196713:SRI196713 TAZ196713:TBE196713 TKV196713:TLA196713 TUR196713:TUW196713 UEN196713:UES196713 UOJ196713:UOO196713 UYF196713:UYK196713 VIB196713:VIG196713 VRX196713:VSC196713 WBT196713:WBY196713 WLP196713:WLU196713 WVL196713:WVQ196713 E262249:J262249 IZ262249:JE262249 SV262249:TA262249 ACR262249:ACW262249 AMN262249:AMS262249 AWJ262249:AWO262249 BGF262249:BGK262249 BQB262249:BQG262249 BZX262249:CAC262249 CJT262249:CJY262249 CTP262249:CTU262249 DDL262249:DDQ262249 DNH262249:DNM262249 DXD262249:DXI262249 EGZ262249:EHE262249 EQV262249:ERA262249 FAR262249:FAW262249 FKN262249:FKS262249 FUJ262249:FUO262249 GEF262249:GEK262249 GOB262249:GOG262249 GXX262249:GYC262249 HHT262249:HHY262249 HRP262249:HRU262249 IBL262249:IBQ262249 ILH262249:ILM262249 IVD262249:IVI262249 JEZ262249:JFE262249 JOV262249:JPA262249 JYR262249:JYW262249 KIN262249:KIS262249 KSJ262249:KSO262249 LCF262249:LCK262249 LMB262249:LMG262249 LVX262249:LWC262249 MFT262249:MFY262249 MPP262249:MPU262249 MZL262249:MZQ262249 NJH262249:NJM262249 NTD262249:NTI262249 OCZ262249:ODE262249 OMV262249:ONA262249 OWR262249:OWW262249 PGN262249:PGS262249 PQJ262249:PQO262249 QAF262249:QAK262249 QKB262249:QKG262249 QTX262249:QUC262249 RDT262249:RDY262249 RNP262249:RNU262249 RXL262249:RXQ262249 SHH262249:SHM262249 SRD262249:SRI262249 TAZ262249:TBE262249 TKV262249:TLA262249 TUR262249:TUW262249 UEN262249:UES262249 UOJ262249:UOO262249 UYF262249:UYK262249 VIB262249:VIG262249 VRX262249:VSC262249 WBT262249:WBY262249 WLP262249:WLU262249 WVL262249:WVQ262249 E327785:J327785 IZ327785:JE327785 SV327785:TA327785 ACR327785:ACW327785 AMN327785:AMS327785 AWJ327785:AWO327785 BGF327785:BGK327785 BQB327785:BQG327785 BZX327785:CAC327785 CJT327785:CJY327785 CTP327785:CTU327785 DDL327785:DDQ327785 DNH327785:DNM327785 DXD327785:DXI327785 EGZ327785:EHE327785 EQV327785:ERA327785 FAR327785:FAW327785 FKN327785:FKS327785 FUJ327785:FUO327785 GEF327785:GEK327785 GOB327785:GOG327785 GXX327785:GYC327785 HHT327785:HHY327785 HRP327785:HRU327785 IBL327785:IBQ327785 ILH327785:ILM327785 IVD327785:IVI327785 JEZ327785:JFE327785 JOV327785:JPA327785 JYR327785:JYW327785 KIN327785:KIS327785 KSJ327785:KSO327785 LCF327785:LCK327785 LMB327785:LMG327785 LVX327785:LWC327785 MFT327785:MFY327785 MPP327785:MPU327785 MZL327785:MZQ327785 NJH327785:NJM327785 NTD327785:NTI327785 OCZ327785:ODE327785 OMV327785:ONA327785 OWR327785:OWW327785 PGN327785:PGS327785 PQJ327785:PQO327785 QAF327785:QAK327785 QKB327785:QKG327785 QTX327785:QUC327785 RDT327785:RDY327785 RNP327785:RNU327785 RXL327785:RXQ327785 SHH327785:SHM327785 SRD327785:SRI327785 TAZ327785:TBE327785 TKV327785:TLA327785 TUR327785:TUW327785 UEN327785:UES327785 UOJ327785:UOO327785 UYF327785:UYK327785 VIB327785:VIG327785 VRX327785:VSC327785 WBT327785:WBY327785 WLP327785:WLU327785 WVL327785:WVQ327785 E393321:J393321 IZ393321:JE393321 SV393321:TA393321 ACR393321:ACW393321 AMN393321:AMS393321 AWJ393321:AWO393321 BGF393321:BGK393321 BQB393321:BQG393321 BZX393321:CAC393321 CJT393321:CJY393321 CTP393321:CTU393321 DDL393321:DDQ393321 DNH393321:DNM393321 DXD393321:DXI393321 EGZ393321:EHE393321 EQV393321:ERA393321 FAR393321:FAW393321 FKN393321:FKS393321 FUJ393321:FUO393321 GEF393321:GEK393321 GOB393321:GOG393321 GXX393321:GYC393321 HHT393321:HHY393321 HRP393321:HRU393321 IBL393321:IBQ393321 ILH393321:ILM393321 IVD393321:IVI393321 JEZ393321:JFE393321 JOV393321:JPA393321 JYR393321:JYW393321 KIN393321:KIS393321 KSJ393321:KSO393321 LCF393321:LCK393321 LMB393321:LMG393321 LVX393321:LWC393321 MFT393321:MFY393321 MPP393321:MPU393321 MZL393321:MZQ393321 NJH393321:NJM393321 NTD393321:NTI393321 OCZ393321:ODE393321 OMV393321:ONA393321 OWR393321:OWW393321 PGN393321:PGS393321 PQJ393321:PQO393321 QAF393321:QAK393321 QKB393321:QKG393321 QTX393321:QUC393321 RDT393321:RDY393321 RNP393321:RNU393321 RXL393321:RXQ393321 SHH393321:SHM393321 SRD393321:SRI393321 TAZ393321:TBE393321 TKV393321:TLA393321 TUR393321:TUW393321 UEN393321:UES393321 UOJ393321:UOO393321 UYF393321:UYK393321 VIB393321:VIG393321 VRX393321:VSC393321 WBT393321:WBY393321 WLP393321:WLU393321 WVL393321:WVQ393321 E458857:J458857 IZ458857:JE458857 SV458857:TA458857 ACR458857:ACW458857 AMN458857:AMS458857 AWJ458857:AWO458857 BGF458857:BGK458857 BQB458857:BQG458857 BZX458857:CAC458857 CJT458857:CJY458857 CTP458857:CTU458857 DDL458857:DDQ458857 DNH458857:DNM458857 DXD458857:DXI458857 EGZ458857:EHE458857 EQV458857:ERA458857 FAR458857:FAW458857 FKN458857:FKS458857 FUJ458857:FUO458857 GEF458857:GEK458857 GOB458857:GOG458857 GXX458857:GYC458857 HHT458857:HHY458857 HRP458857:HRU458857 IBL458857:IBQ458857 ILH458857:ILM458857 IVD458857:IVI458857 JEZ458857:JFE458857 JOV458857:JPA458857 JYR458857:JYW458857 KIN458857:KIS458857 KSJ458857:KSO458857 LCF458857:LCK458857 LMB458857:LMG458857 LVX458857:LWC458857 MFT458857:MFY458857 MPP458857:MPU458857 MZL458857:MZQ458857 NJH458857:NJM458857 NTD458857:NTI458857 OCZ458857:ODE458857 OMV458857:ONA458857 OWR458857:OWW458857 PGN458857:PGS458857 PQJ458857:PQO458857 QAF458857:QAK458857 QKB458857:QKG458857 QTX458857:QUC458857 RDT458857:RDY458857 RNP458857:RNU458857 RXL458857:RXQ458857 SHH458857:SHM458857 SRD458857:SRI458857 TAZ458857:TBE458857 TKV458857:TLA458857 TUR458857:TUW458857 UEN458857:UES458857 UOJ458857:UOO458857 UYF458857:UYK458857 VIB458857:VIG458857 VRX458857:VSC458857 WBT458857:WBY458857 WLP458857:WLU458857 WVL458857:WVQ458857 E524393:J524393 IZ524393:JE524393 SV524393:TA524393 ACR524393:ACW524393 AMN524393:AMS524393 AWJ524393:AWO524393 BGF524393:BGK524393 BQB524393:BQG524393 BZX524393:CAC524393 CJT524393:CJY524393 CTP524393:CTU524393 DDL524393:DDQ524393 DNH524393:DNM524393 DXD524393:DXI524393 EGZ524393:EHE524393 EQV524393:ERA524393 FAR524393:FAW524393 FKN524393:FKS524393 FUJ524393:FUO524393 GEF524393:GEK524393 GOB524393:GOG524393 GXX524393:GYC524393 HHT524393:HHY524393 HRP524393:HRU524393 IBL524393:IBQ524393 ILH524393:ILM524393 IVD524393:IVI524393 JEZ524393:JFE524393 JOV524393:JPA524393 JYR524393:JYW524393 KIN524393:KIS524393 KSJ524393:KSO524393 LCF524393:LCK524393 LMB524393:LMG524393 LVX524393:LWC524393 MFT524393:MFY524393 MPP524393:MPU524393 MZL524393:MZQ524393 NJH524393:NJM524393 NTD524393:NTI524393 OCZ524393:ODE524393 OMV524393:ONA524393 OWR524393:OWW524393 PGN524393:PGS524393 PQJ524393:PQO524393 QAF524393:QAK524393 QKB524393:QKG524393 QTX524393:QUC524393 RDT524393:RDY524393 RNP524393:RNU524393 RXL524393:RXQ524393 SHH524393:SHM524393 SRD524393:SRI524393 TAZ524393:TBE524393 TKV524393:TLA524393 TUR524393:TUW524393 UEN524393:UES524393 UOJ524393:UOO524393 UYF524393:UYK524393 VIB524393:VIG524393 VRX524393:VSC524393 WBT524393:WBY524393 WLP524393:WLU524393 WVL524393:WVQ524393 E589929:J589929 IZ589929:JE589929 SV589929:TA589929 ACR589929:ACW589929 AMN589929:AMS589929 AWJ589929:AWO589929 BGF589929:BGK589929 BQB589929:BQG589929 BZX589929:CAC589929 CJT589929:CJY589929 CTP589929:CTU589929 DDL589929:DDQ589929 DNH589929:DNM589929 DXD589929:DXI589929 EGZ589929:EHE589929 EQV589929:ERA589929 FAR589929:FAW589929 FKN589929:FKS589929 FUJ589929:FUO589929 GEF589929:GEK589929 GOB589929:GOG589929 GXX589929:GYC589929 HHT589929:HHY589929 HRP589929:HRU589929 IBL589929:IBQ589929 ILH589929:ILM589929 IVD589929:IVI589929 JEZ589929:JFE589929 JOV589929:JPA589929 JYR589929:JYW589929 KIN589929:KIS589929 KSJ589929:KSO589929 LCF589929:LCK589929 LMB589929:LMG589929 LVX589929:LWC589929 MFT589929:MFY589929 MPP589929:MPU589929 MZL589929:MZQ589929 NJH589929:NJM589929 NTD589929:NTI589929 OCZ589929:ODE589929 OMV589929:ONA589929 OWR589929:OWW589929 PGN589929:PGS589929 PQJ589929:PQO589929 QAF589929:QAK589929 QKB589929:QKG589929 QTX589929:QUC589929 RDT589929:RDY589929 RNP589929:RNU589929 RXL589929:RXQ589929 SHH589929:SHM589929 SRD589929:SRI589929 TAZ589929:TBE589929 TKV589929:TLA589929 TUR589929:TUW589929 UEN589929:UES589929 UOJ589929:UOO589929 UYF589929:UYK589929 VIB589929:VIG589929 VRX589929:VSC589929 WBT589929:WBY589929 WLP589929:WLU589929 WVL589929:WVQ589929 E655465:J655465 IZ655465:JE655465 SV655465:TA655465 ACR655465:ACW655465 AMN655465:AMS655465 AWJ655465:AWO655465 BGF655465:BGK655465 BQB655465:BQG655465 BZX655465:CAC655465 CJT655465:CJY655465 CTP655465:CTU655465 DDL655465:DDQ655465 DNH655465:DNM655465 DXD655465:DXI655465 EGZ655465:EHE655465 EQV655465:ERA655465 FAR655465:FAW655465 FKN655465:FKS655465 FUJ655465:FUO655465 GEF655465:GEK655465 GOB655465:GOG655465 GXX655465:GYC655465 HHT655465:HHY655465 HRP655465:HRU655465 IBL655465:IBQ655465 ILH655465:ILM655465 IVD655465:IVI655465 JEZ655465:JFE655465 JOV655465:JPA655465 JYR655465:JYW655465 KIN655465:KIS655465 KSJ655465:KSO655465 LCF655465:LCK655465 LMB655465:LMG655465 LVX655465:LWC655465 MFT655465:MFY655465 MPP655465:MPU655465 MZL655465:MZQ655465 NJH655465:NJM655465 NTD655465:NTI655465 OCZ655465:ODE655465 OMV655465:ONA655465 OWR655465:OWW655465 PGN655465:PGS655465 PQJ655465:PQO655465 QAF655465:QAK655465 QKB655465:QKG655465 QTX655465:QUC655465 RDT655465:RDY655465 RNP655465:RNU655465 RXL655465:RXQ655465 SHH655465:SHM655465 SRD655465:SRI655465 TAZ655465:TBE655465 TKV655465:TLA655465 TUR655465:TUW655465 UEN655465:UES655465 UOJ655465:UOO655465 UYF655465:UYK655465 VIB655465:VIG655465 VRX655465:VSC655465 WBT655465:WBY655465 WLP655465:WLU655465 WVL655465:WVQ655465 E721001:J721001 IZ721001:JE721001 SV721001:TA721001 ACR721001:ACW721001 AMN721001:AMS721001 AWJ721001:AWO721001 BGF721001:BGK721001 BQB721001:BQG721001 BZX721001:CAC721001 CJT721001:CJY721001 CTP721001:CTU721001 DDL721001:DDQ721001 DNH721001:DNM721001 DXD721001:DXI721001 EGZ721001:EHE721001 EQV721001:ERA721001 FAR721001:FAW721001 FKN721001:FKS721001 FUJ721001:FUO721001 GEF721001:GEK721001 GOB721001:GOG721001 GXX721001:GYC721001 HHT721001:HHY721001 HRP721001:HRU721001 IBL721001:IBQ721001 ILH721001:ILM721001 IVD721001:IVI721001 JEZ721001:JFE721001 JOV721001:JPA721001 JYR721001:JYW721001 KIN721001:KIS721001 KSJ721001:KSO721001 LCF721001:LCK721001 LMB721001:LMG721001 LVX721001:LWC721001 MFT721001:MFY721001 MPP721001:MPU721001 MZL721001:MZQ721001 NJH721001:NJM721001 NTD721001:NTI721001 OCZ721001:ODE721001 OMV721001:ONA721001 OWR721001:OWW721001 PGN721001:PGS721001 PQJ721001:PQO721001 QAF721001:QAK721001 QKB721001:QKG721001 QTX721001:QUC721001 RDT721001:RDY721001 RNP721001:RNU721001 RXL721001:RXQ721001 SHH721001:SHM721001 SRD721001:SRI721001 TAZ721001:TBE721001 TKV721001:TLA721001 TUR721001:TUW721001 UEN721001:UES721001 UOJ721001:UOO721001 UYF721001:UYK721001 VIB721001:VIG721001 VRX721001:VSC721001 WBT721001:WBY721001 WLP721001:WLU721001 WVL721001:WVQ721001 E786537:J786537 IZ786537:JE786537 SV786537:TA786537 ACR786537:ACW786537 AMN786537:AMS786537 AWJ786537:AWO786537 BGF786537:BGK786537 BQB786537:BQG786537 BZX786537:CAC786537 CJT786537:CJY786537 CTP786537:CTU786537 DDL786537:DDQ786537 DNH786537:DNM786537 DXD786537:DXI786537 EGZ786537:EHE786537 EQV786537:ERA786537 FAR786537:FAW786537 FKN786537:FKS786537 FUJ786537:FUO786537 GEF786537:GEK786537 GOB786537:GOG786537 GXX786537:GYC786537 HHT786537:HHY786537 HRP786537:HRU786537 IBL786537:IBQ786537 ILH786537:ILM786537 IVD786537:IVI786537 JEZ786537:JFE786537 JOV786537:JPA786537 JYR786537:JYW786537 KIN786537:KIS786537 KSJ786537:KSO786537 LCF786537:LCK786537 LMB786537:LMG786537 LVX786537:LWC786537 MFT786537:MFY786537 MPP786537:MPU786537 MZL786537:MZQ786537 NJH786537:NJM786537 NTD786537:NTI786537 OCZ786537:ODE786537 OMV786537:ONA786537 OWR786537:OWW786537 PGN786537:PGS786537 PQJ786537:PQO786537 QAF786537:QAK786537 QKB786537:QKG786537 QTX786537:QUC786537 RDT786537:RDY786537 RNP786537:RNU786537 RXL786537:RXQ786537 SHH786537:SHM786537 SRD786537:SRI786537 TAZ786537:TBE786537 TKV786537:TLA786537 TUR786537:TUW786537 UEN786537:UES786537 UOJ786537:UOO786537 UYF786537:UYK786537 VIB786537:VIG786537 VRX786537:VSC786537 WBT786537:WBY786537 WLP786537:WLU786537 WVL786537:WVQ786537 E852073:J852073 IZ852073:JE852073 SV852073:TA852073 ACR852073:ACW852073 AMN852073:AMS852073 AWJ852073:AWO852073 BGF852073:BGK852073 BQB852073:BQG852073 BZX852073:CAC852073 CJT852073:CJY852073 CTP852073:CTU852073 DDL852073:DDQ852073 DNH852073:DNM852073 DXD852073:DXI852073 EGZ852073:EHE852073 EQV852073:ERA852073 FAR852073:FAW852073 FKN852073:FKS852073 FUJ852073:FUO852073 GEF852073:GEK852073 GOB852073:GOG852073 GXX852073:GYC852073 HHT852073:HHY852073 HRP852073:HRU852073 IBL852073:IBQ852073 ILH852073:ILM852073 IVD852073:IVI852073 JEZ852073:JFE852073 JOV852073:JPA852073 JYR852073:JYW852073 KIN852073:KIS852073 KSJ852073:KSO852073 LCF852073:LCK852073 LMB852073:LMG852073 LVX852073:LWC852073 MFT852073:MFY852073 MPP852073:MPU852073 MZL852073:MZQ852073 NJH852073:NJM852073 NTD852073:NTI852073 OCZ852073:ODE852073 OMV852073:ONA852073 OWR852073:OWW852073 PGN852073:PGS852073 PQJ852073:PQO852073 QAF852073:QAK852073 QKB852073:QKG852073 QTX852073:QUC852073 RDT852073:RDY852073 RNP852073:RNU852073 RXL852073:RXQ852073 SHH852073:SHM852073 SRD852073:SRI852073 TAZ852073:TBE852073 TKV852073:TLA852073 TUR852073:TUW852073 UEN852073:UES852073 UOJ852073:UOO852073 UYF852073:UYK852073 VIB852073:VIG852073 VRX852073:VSC852073 WBT852073:WBY852073 WLP852073:WLU852073 WVL852073:WVQ852073 E917609:J917609 IZ917609:JE917609 SV917609:TA917609 ACR917609:ACW917609 AMN917609:AMS917609 AWJ917609:AWO917609 BGF917609:BGK917609 BQB917609:BQG917609 BZX917609:CAC917609 CJT917609:CJY917609 CTP917609:CTU917609 DDL917609:DDQ917609 DNH917609:DNM917609 DXD917609:DXI917609 EGZ917609:EHE917609 EQV917609:ERA917609 FAR917609:FAW917609 FKN917609:FKS917609 FUJ917609:FUO917609 GEF917609:GEK917609 GOB917609:GOG917609 GXX917609:GYC917609 HHT917609:HHY917609 HRP917609:HRU917609 IBL917609:IBQ917609 ILH917609:ILM917609 IVD917609:IVI917609 JEZ917609:JFE917609 JOV917609:JPA917609 JYR917609:JYW917609 KIN917609:KIS917609 KSJ917609:KSO917609 LCF917609:LCK917609 LMB917609:LMG917609 LVX917609:LWC917609 MFT917609:MFY917609 MPP917609:MPU917609 MZL917609:MZQ917609 NJH917609:NJM917609 NTD917609:NTI917609 OCZ917609:ODE917609 OMV917609:ONA917609 OWR917609:OWW917609 PGN917609:PGS917609 PQJ917609:PQO917609 QAF917609:QAK917609 QKB917609:QKG917609 QTX917609:QUC917609 RDT917609:RDY917609 RNP917609:RNU917609 RXL917609:RXQ917609 SHH917609:SHM917609 SRD917609:SRI917609 TAZ917609:TBE917609 TKV917609:TLA917609 TUR917609:TUW917609 UEN917609:UES917609 UOJ917609:UOO917609 UYF917609:UYK917609 VIB917609:VIG917609 VRX917609:VSC917609 WBT917609:WBY917609 WLP917609:WLU917609 WVL917609:WVQ917609 E983145:J983145 IZ983145:JE983145 SV983145:TA983145 ACR983145:ACW983145 AMN983145:AMS983145 AWJ983145:AWO983145 BGF983145:BGK983145 BQB983145:BQG983145 BZX983145:CAC983145 CJT983145:CJY983145 CTP983145:CTU983145 DDL983145:DDQ983145 DNH983145:DNM983145 DXD983145:DXI983145 EGZ983145:EHE983145 EQV983145:ERA983145 FAR983145:FAW983145 FKN983145:FKS983145 FUJ983145:FUO983145 GEF983145:GEK983145 GOB983145:GOG983145 GXX983145:GYC983145 HHT983145:HHY983145 HRP983145:HRU983145 IBL983145:IBQ983145 ILH983145:ILM983145 IVD983145:IVI983145 JEZ983145:JFE983145 JOV983145:JPA983145 JYR983145:JYW983145 KIN983145:KIS983145 KSJ983145:KSO983145 LCF983145:LCK983145 LMB983145:LMG983145 LVX983145:LWC983145 MFT983145:MFY983145 MPP983145:MPU983145 MZL983145:MZQ983145 NJH983145:NJM983145 NTD983145:NTI983145 OCZ983145:ODE983145 OMV983145:ONA983145 OWR983145:OWW983145 PGN983145:PGS983145 PQJ983145:PQO983145 QAF983145:QAK983145 QKB983145:QKG983145 QTX983145:QUC983145 RDT983145:RDY983145 RNP983145:RNU983145 RXL983145:RXQ983145 SHH983145:SHM983145 SRD983145:SRI983145 TAZ983145:TBE983145 TKV983145:TLA983145 TUR983145:TUW983145 UEN983145:UES983145 UOJ983145:UOO983145 UYF983145:UYK983145 VIB983145:VIG983145 VRX983145:VSC983145 WBT983145:WBY983145 WLP983145:WLU983145 WVL983145:WVQ983145 WBV983074:WBY983093 IZ34:IZ53 SV34:SV53 ACR34:ACR53 AMN34:AMN53 AWJ34:AWJ53 BGF34:BGF53 BQB34:BQB53 BZX34:BZX53 CJT34:CJT53 CTP34:CTP53 DDL34:DDL53 DNH34:DNH53 DXD34:DXD53 EGZ34:EGZ53 EQV34:EQV53 FAR34:FAR53 FKN34:FKN53 FUJ34:FUJ53 GEF34:GEF53 GOB34:GOB53 GXX34:GXX53 HHT34:HHT53 HRP34:HRP53 IBL34:IBL53 ILH34:ILH53 IVD34:IVD53 JEZ34:JEZ53 JOV34:JOV53 JYR34:JYR53 KIN34:KIN53 KSJ34:KSJ53 LCF34:LCF53 LMB34:LMB53 LVX34:LVX53 MFT34:MFT53 MPP34:MPP53 MZL34:MZL53 NJH34:NJH53 NTD34:NTD53 OCZ34:OCZ53 OMV34:OMV53 OWR34:OWR53 PGN34:PGN53 PQJ34:PQJ53 QAF34:QAF53 QKB34:QKB53 QTX34:QTX53 RDT34:RDT53 RNP34:RNP53 RXL34:RXL53 SHH34:SHH53 SRD34:SRD53 TAZ34:TAZ53 TKV34:TKV53 TUR34:TUR53 UEN34:UEN53 UOJ34:UOJ53 UYF34:UYF53 VIB34:VIB53 VRX34:VRX53 WBT34:WBT53 WLP34:WLP53 WVL34:WVL53 E65570:E65589 IZ65570:IZ65589 SV65570:SV65589 ACR65570:ACR65589 AMN65570:AMN65589 AWJ65570:AWJ65589 BGF65570:BGF65589 BQB65570:BQB65589 BZX65570:BZX65589 CJT65570:CJT65589 CTP65570:CTP65589 DDL65570:DDL65589 DNH65570:DNH65589 DXD65570:DXD65589 EGZ65570:EGZ65589 EQV65570:EQV65589 FAR65570:FAR65589 FKN65570:FKN65589 FUJ65570:FUJ65589 GEF65570:GEF65589 GOB65570:GOB65589 GXX65570:GXX65589 HHT65570:HHT65589 HRP65570:HRP65589 IBL65570:IBL65589 ILH65570:ILH65589 IVD65570:IVD65589 JEZ65570:JEZ65589 JOV65570:JOV65589 JYR65570:JYR65589 KIN65570:KIN65589 KSJ65570:KSJ65589 LCF65570:LCF65589 LMB65570:LMB65589 LVX65570:LVX65589 MFT65570:MFT65589 MPP65570:MPP65589 MZL65570:MZL65589 NJH65570:NJH65589 NTD65570:NTD65589 OCZ65570:OCZ65589 OMV65570:OMV65589 OWR65570:OWR65589 PGN65570:PGN65589 PQJ65570:PQJ65589 QAF65570:QAF65589 QKB65570:QKB65589 QTX65570:QTX65589 RDT65570:RDT65589 RNP65570:RNP65589 RXL65570:RXL65589 SHH65570:SHH65589 SRD65570:SRD65589 TAZ65570:TAZ65589 TKV65570:TKV65589 TUR65570:TUR65589 UEN65570:UEN65589 UOJ65570:UOJ65589 UYF65570:UYF65589 VIB65570:VIB65589 VRX65570:VRX65589 WBT65570:WBT65589 WLP65570:WLP65589 WVL65570:WVL65589 E131106:E131125 IZ131106:IZ131125 SV131106:SV131125 ACR131106:ACR131125 AMN131106:AMN131125 AWJ131106:AWJ131125 BGF131106:BGF131125 BQB131106:BQB131125 BZX131106:BZX131125 CJT131106:CJT131125 CTP131106:CTP131125 DDL131106:DDL131125 DNH131106:DNH131125 DXD131106:DXD131125 EGZ131106:EGZ131125 EQV131106:EQV131125 FAR131106:FAR131125 FKN131106:FKN131125 FUJ131106:FUJ131125 GEF131106:GEF131125 GOB131106:GOB131125 GXX131106:GXX131125 HHT131106:HHT131125 HRP131106:HRP131125 IBL131106:IBL131125 ILH131106:ILH131125 IVD131106:IVD131125 JEZ131106:JEZ131125 JOV131106:JOV131125 JYR131106:JYR131125 KIN131106:KIN131125 KSJ131106:KSJ131125 LCF131106:LCF131125 LMB131106:LMB131125 LVX131106:LVX131125 MFT131106:MFT131125 MPP131106:MPP131125 MZL131106:MZL131125 NJH131106:NJH131125 NTD131106:NTD131125 OCZ131106:OCZ131125 OMV131106:OMV131125 OWR131106:OWR131125 PGN131106:PGN131125 PQJ131106:PQJ131125 QAF131106:QAF131125 QKB131106:QKB131125 QTX131106:QTX131125 RDT131106:RDT131125 RNP131106:RNP131125 RXL131106:RXL131125 SHH131106:SHH131125 SRD131106:SRD131125 TAZ131106:TAZ131125 TKV131106:TKV131125 TUR131106:TUR131125 UEN131106:UEN131125 UOJ131106:UOJ131125 UYF131106:UYF131125 VIB131106:VIB131125 VRX131106:VRX131125 WBT131106:WBT131125 WLP131106:WLP131125 WVL131106:WVL131125 E196642:E196661 IZ196642:IZ196661 SV196642:SV196661 ACR196642:ACR196661 AMN196642:AMN196661 AWJ196642:AWJ196661 BGF196642:BGF196661 BQB196642:BQB196661 BZX196642:BZX196661 CJT196642:CJT196661 CTP196642:CTP196661 DDL196642:DDL196661 DNH196642:DNH196661 DXD196642:DXD196661 EGZ196642:EGZ196661 EQV196642:EQV196661 FAR196642:FAR196661 FKN196642:FKN196661 FUJ196642:FUJ196661 GEF196642:GEF196661 GOB196642:GOB196661 GXX196642:GXX196661 HHT196642:HHT196661 HRP196642:HRP196661 IBL196642:IBL196661 ILH196642:ILH196661 IVD196642:IVD196661 JEZ196642:JEZ196661 JOV196642:JOV196661 JYR196642:JYR196661 KIN196642:KIN196661 KSJ196642:KSJ196661 LCF196642:LCF196661 LMB196642:LMB196661 LVX196642:LVX196661 MFT196642:MFT196661 MPP196642:MPP196661 MZL196642:MZL196661 NJH196642:NJH196661 NTD196642:NTD196661 OCZ196642:OCZ196661 OMV196642:OMV196661 OWR196642:OWR196661 PGN196642:PGN196661 PQJ196642:PQJ196661 QAF196642:QAF196661 QKB196642:QKB196661 QTX196642:QTX196661 RDT196642:RDT196661 RNP196642:RNP196661 RXL196642:RXL196661 SHH196642:SHH196661 SRD196642:SRD196661 TAZ196642:TAZ196661 TKV196642:TKV196661 TUR196642:TUR196661 UEN196642:UEN196661 UOJ196642:UOJ196661 UYF196642:UYF196661 VIB196642:VIB196661 VRX196642:VRX196661 WBT196642:WBT196661 WLP196642:WLP196661 WVL196642:WVL196661 E262178:E262197 IZ262178:IZ262197 SV262178:SV262197 ACR262178:ACR262197 AMN262178:AMN262197 AWJ262178:AWJ262197 BGF262178:BGF262197 BQB262178:BQB262197 BZX262178:BZX262197 CJT262178:CJT262197 CTP262178:CTP262197 DDL262178:DDL262197 DNH262178:DNH262197 DXD262178:DXD262197 EGZ262178:EGZ262197 EQV262178:EQV262197 FAR262178:FAR262197 FKN262178:FKN262197 FUJ262178:FUJ262197 GEF262178:GEF262197 GOB262178:GOB262197 GXX262178:GXX262197 HHT262178:HHT262197 HRP262178:HRP262197 IBL262178:IBL262197 ILH262178:ILH262197 IVD262178:IVD262197 JEZ262178:JEZ262197 JOV262178:JOV262197 JYR262178:JYR262197 KIN262178:KIN262197 KSJ262178:KSJ262197 LCF262178:LCF262197 LMB262178:LMB262197 LVX262178:LVX262197 MFT262178:MFT262197 MPP262178:MPP262197 MZL262178:MZL262197 NJH262178:NJH262197 NTD262178:NTD262197 OCZ262178:OCZ262197 OMV262178:OMV262197 OWR262178:OWR262197 PGN262178:PGN262197 PQJ262178:PQJ262197 QAF262178:QAF262197 QKB262178:QKB262197 QTX262178:QTX262197 RDT262178:RDT262197 RNP262178:RNP262197 RXL262178:RXL262197 SHH262178:SHH262197 SRD262178:SRD262197 TAZ262178:TAZ262197 TKV262178:TKV262197 TUR262178:TUR262197 UEN262178:UEN262197 UOJ262178:UOJ262197 UYF262178:UYF262197 VIB262178:VIB262197 VRX262178:VRX262197 WBT262178:WBT262197 WLP262178:WLP262197 WVL262178:WVL262197 E327714:E327733 IZ327714:IZ327733 SV327714:SV327733 ACR327714:ACR327733 AMN327714:AMN327733 AWJ327714:AWJ327733 BGF327714:BGF327733 BQB327714:BQB327733 BZX327714:BZX327733 CJT327714:CJT327733 CTP327714:CTP327733 DDL327714:DDL327733 DNH327714:DNH327733 DXD327714:DXD327733 EGZ327714:EGZ327733 EQV327714:EQV327733 FAR327714:FAR327733 FKN327714:FKN327733 FUJ327714:FUJ327733 GEF327714:GEF327733 GOB327714:GOB327733 GXX327714:GXX327733 HHT327714:HHT327733 HRP327714:HRP327733 IBL327714:IBL327733 ILH327714:ILH327733 IVD327714:IVD327733 JEZ327714:JEZ327733 JOV327714:JOV327733 JYR327714:JYR327733 KIN327714:KIN327733 KSJ327714:KSJ327733 LCF327714:LCF327733 LMB327714:LMB327733 LVX327714:LVX327733 MFT327714:MFT327733 MPP327714:MPP327733 MZL327714:MZL327733 NJH327714:NJH327733 NTD327714:NTD327733 OCZ327714:OCZ327733 OMV327714:OMV327733 OWR327714:OWR327733 PGN327714:PGN327733 PQJ327714:PQJ327733 QAF327714:QAF327733 QKB327714:QKB327733 QTX327714:QTX327733 RDT327714:RDT327733 RNP327714:RNP327733 RXL327714:RXL327733 SHH327714:SHH327733 SRD327714:SRD327733 TAZ327714:TAZ327733 TKV327714:TKV327733 TUR327714:TUR327733 UEN327714:UEN327733 UOJ327714:UOJ327733 UYF327714:UYF327733 VIB327714:VIB327733 VRX327714:VRX327733 WBT327714:WBT327733 WLP327714:WLP327733 WVL327714:WVL327733 E393250:E393269 IZ393250:IZ393269 SV393250:SV393269 ACR393250:ACR393269 AMN393250:AMN393269 AWJ393250:AWJ393269 BGF393250:BGF393269 BQB393250:BQB393269 BZX393250:BZX393269 CJT393250:CJT393269 CTP393250:CTP393269 DDL393250:DDL393269 DNH393250:DNH393269 DXD393250:DXD393269 EGZ393250:EGZ393269 EQV393250:EQV393269 FAR393250:FAR393269 FKN393250:FKN393269 FUJ393250:FUJ393269 GEF393250:GEF393269 GOB393250:GOB393269 GXX393250:GXX393269 HHT393250:HHT393269 HRP393250:HRP393269 IBL393250:IBL393269 ILH393250:ILH393269 IVD393250:IVD393269 JEZ393250:JEZ393269 JOV393250:JOV393269 JYR393250:JYR393269 KIN393250:KIN393269 KSJ393250:KSJ393269 LCF393250:LCF393269 LMB393250:LMB393269 LVX393250:LVX393269 MFT393250:MFT393269 MPP393250:MPP393269 MZL393250:MZL393269 NJH393250:NJH393269 NTD393250:NTD393269 OCZ393250:OCZ393269 OMV393250:OMV393269 OWR393250:OWR393269 PGN393250:PGN393269 PQJ393250:PQJ393269 QAF393250:QAF393269 QKB393250:QKB393269 QTX393250:QTX393269 RDT393250:RDT393269 RNP393250:RNP393269 RXL393250:RXL393269 SHH393250:SHH393269 SRD393250:SRD393269 TAZ393250:TAZ393269 TKV393250:TKV393269 TUR393250:TUR393269 UEN393250:UEN393269 UOJ393250:UOJ393269 UYF393250:UYF393269 VIB393250:VIB393269 VRX393250:VRX393269 WBT393250:WBT393269 WLP393250:WLP393269 WVL393250:WVL393269 E458786:E458805 IZ458786:IZ458805 SV458786:SV458805 ACR458786:ACR458805 AMN458786:AMN458805 AWJ458786:AWJ458805 BGF458786:BGF458805 BQB458786:BQB458805 BZX458786:BZX458805 CJT458786:CJT458805 CTP458786:CTP458805 DDL458786:DDL458805 DNH458786:DNH458805 DXD458786:DXD458805 EGZ458786:EGZ458805 EQV458786:EQV458805 FAR458786:FAR458805 FKN458786:FKN458805 FUJ458786:FUJ458805 GEF458786:GEF458805 GOB458786:GOB458805 GXX458786:GXX458805 HHT458786:HHT458805 HRP458786:HRP458805 IBL458786:IBL458805 ILH458786:ILH458805 IVD458786:IVD458805 JEZ458786:JEZ458805 JOV458786:JOV458805 JYR458786:JYR458805 KIN458786:KIN458805 KSJ458786:KSJ458805 LCF458786:LCF458805 LMB458786:LMB458805 LVX458786:LVX458805 MFT458786:MFT458805 MPP458786:MPP458805 MZL458786:MZL458805 NJH458786:NJH458805 NTD458786:NTD458805 OCZ458786:OCZ458805 OMV458786:OMV458805 OWR458786:OWR458805 PGN458786:PGN458805 PQJ458786:PQJ458805 QAF458786:QAF458805 QKB458786:QKB458805 QTX458786:QTX458805 RDT458786:RDT458805 RNP458786:RNP458805 RXL458786:RXL458805 SHH458786:SHH458805 SRD458786:SRD458805 TAZ458786:TAZ458805 TKV458786:TKV458805 TUR458786:TUR458805 UEN458786:UEN458805 UOJ458786:UOJ458805 UYF458786:UYF458805 VIB458786:VIB458805 VRX458786:VRX458805 WBT458786:WBT458805 WLP458786:WLP458805 WVL458786:WVL458805 E524322:E524341 IZ524322:IZ524341 SV524322:SV524341 ACR524322:ACR524341 AMN524322:AMN524341 AWJ524322:AWJ524341 BGF524322:BGF524341 BQB524322:BQB524341 BZX524322:BZX524341 CJT524322:CJT524341 CTP524322:CTP524341 DDL524322:DDL524341 DNH524322:DNH524341 DXD524322:DXD524341 EGZ524322:EGZ524341 EQV524322:EQV524341 FAR524322:FAR524341 FKN524322:FKN524341 FUJ524322:FUJ524341 GEF524322:GEF524341 GOB524322:GOB524341 GXX524322:GXX524341 HHT524322:HHT524341 HRP524322:HRP524341 IBL524322:IBL524341 ILH524322:ILH524341 IVD524322:IVD524341 JEZ524322:JEZ524341 JOV524322:JOV524341 JYR524322:JYR524341 KIN524322:KIN524341 KSJ524322:KSJ524341 LCF524322:LCF524341 LMB524322:LMB524341 LVX524322:LVX524341 MFT524322:MFT524341 MPP524322:MPP524341 MZL524322:MZL524341 NJH524322:NJH524341 NTD524322:NTD524341 OCZ524322:OCZ524341 OMV524322:OMV524341 OWR524322:OWR524341 PGN524322:PGN524341 PQJ524322:PQJ524341 QAF524322:QAF524341 QKB524322:QKB524341 QTX524322:QTX524341 RDT524322:RDT524341 RNP524322:RNP524341 RXL524322:RXL524341 SHH524322:SHH524341 SRD524322:SRD524341 TAZ524322:TAZ524341 TKV524322:TKV524341 TUR524322:TUR524341 UEN524322:UEN524341 UOJ524322:UOJ524341 UYF524322:UYF524341 VIB524322:VIB524341 VRX524322:VRX524341 WBT524322:WBT524341 WLP524322:WLP524341 WVL524322:WVL524341 E589858:E589877 IZ589858:IZ589877 SV589858:SV589877 ACR589858:ACR589877 AMN589858:AMN589877 AWJ589858:AWJ589877 BGF589858:BGF589877 BQB589858:BQB589877 BZX589858:BZX589877 CJT589858:CJT589877 CTP589858:CTP589877 DDL589858:DDL589877 DNH589858:DNH589877 DXD589858:DXD589877 EGZ589858:EGZ589877 EQV589858:EQV589877 FAR589858:FAR589877 FKN589858:FKN589877 FUJ589858:FUJ589877 GEF589858:GEF589877 GOB589858:GOB589877 GXX589858:GXX589877 HHT589858:HHT589877 HRP589858:HRP589877 IBL589858:IBL589877 ILH589858:ILH589877 IVD589858:IVD589877 JEZ589858:JEZ589877 JOV589858:JOV589877 JYR589858:JYR589877 KIN589858:KIN589877 KSJ589858:KSJ589877 LCF589858:LCF589877 LMB589858:LMB589877 LVX589858:LVX589877 MFT589858:MFT589877 MPP589858:MPP589877 MZL589858:MZL589877 NJH589858:NJH589877 NTD589858:NTD589877 OCZ589858:OCZ589877 OMV589858:OMV589877 OWR589858:OWR589877 PGN589858:PGN589877 PQJ589858:PQJ589877 QAF589858:QAF589877 QKB589858:QKB589877 QTX589858:QTX589877 RDT589858:RDT589877 RNP589858:RNP589877 RXL589858:RXL589877 SHH589858:SHH589877 SRD589858:SRD589877 TAZ589858:TAZ589877 TKV589858:TKV589877 TUR589858:TUR589877 UEN589858:UEN589877 UOJ589858:UOJ589877 UYF589858:UYF589877 VIB589858:VIB589877 VRX589858:VRX589877 WBT589858:WBT589877 WLP589858:WLP589877 WVL589858:WVL589877 E655394:E655413 IZ655394:IZ655413 SV655394:SV655413 ACR655394:ACR655413 AMN655394:AMN655413 AWJ655394:AWJ655413 BGF655394:BGF655413 BQB655394:BQB655413 BZX655394:BZX655413 CJT655394:CJT655413 CTP655394:CTP655413 DDL655394:DDL655413 DNH655394:DNH655413 DXD655394:DXD655413 EGZ655394:EGZ655413 EQV655394:EQV655413 FAR655394:FAR655413 FKN655394:FKN655413 FUJ655394:FUJ655413 GEF655394:GEF655413 GOB655394:GOB655413 GXX655394:GXX655413 HHT655394:HHT655413 HRP655394:HRP655413 IBL655394:IBL655413 ILH655394:ILH655413 IVD655394:IVD655413 JEZ655394:JEZ655413 JOV655394:JOV655413 JYR655394:JYR655413 KIN655394:KIN655413 KSJ655394:KSJ655413 LCF655394:LCF655413 LMB655394:LMB655413 LVX655394:LVX655413 MFT655394:MFT655413 MPP655394:MPP655413 MZL655394:MZL655413 NJH655394:NJH655413 NTD655394:NTD655413 OCZ655394:OCZ655413 OMV655394:OMV655413 OWR655394:OWR655413 PGN655394:PGN655413 PQJ655394:PQJ655413 QAF655394:QAF655413 QKB655394:QKB655413 QTX655394:QTX655413 RDT655394:RDT655413 RNP655394:RNP655413 RXL655394:RXL655413 SHH655394:SHH655413 SRD655394:SRD655413 TAZ655394:TAZ655413 TKV655394:TKV655413 TUR655394:TUR655413 UEN655394:UEN655413 UOJ655394:UOJ655413 UYF655394:UYF655413 VIB655394:VIB655413 VRX655394:VRX655413 WBT655394:WBT655413 WLP655394:WLP655413 WVL655394:WVL655413 E720930:E720949 IZ720930:IZ720949 SV720930:SV720949 ACR720930:ACR720949 AMN720930:AMN720949 AWJ720930:AWJ720949 BGF720930:BGF720949 BQB720930:BQB720949 BZX720930:BZX720949 CJT720930:CJT720949 CTP720930:CTP720949 DDL720930:DDL720949 DNH720930:DNH720949 DXD720930:DXD720949 EGZ720930:EGZ720949 EQV720930:EQV720949 FAR720930:FAR720949 FKN720930:FKN720949 FUJ720930:FUJ720949 GEF720930:GEF720949 GOB720930:GOB720949 GXX720930:GXX720949 HHT720930:HHT720949 HRP720930:HRP720949 IBL720930:IBL720949 ILH720930:ILH720949 IVD720930:IVD720949 JEZ720930:JEZ720949 JOV720930:JOV720949 JYR720930:JYR720949 KIN720930:KIN720949 KSJ720930:KSJ720949 LCF720930:LCF720949 LMB720930:LMB720949 LVX720930:LVX720949 MFT720930:MFT720949 MPP720930:MPP720949 MZL720930:MZL720949 NJH720930:NJH720949 NTD720930:NTD720949 OCZ720930:OCZ720949 OMV720930:OMV720949 OWR720930:OWR720949 PGN720930:PGN720949 PQJ720930:PQJ720949 QAF720930:QAF720949 QKB720930:QKB720949 QTX720930:QTX720949 RDT720930:RDT720949 RNP720930:RNP720949 RXL720930:RXL720949 SHH720930:SHH720949 SRD720930:SRD720949 TAZ720930:TAZ720949 TKV720930:TKV720949 TUR720930:TUR720949 UEN720930:UEN720949 UOJ720930:UOJ720949 UYF720930:UYF720949 VIB720930:VIB720949 VRX720930:VRX720949 WBT720930:WBT720949 WLP720930:WLP720949 WVL720930:WVL720949 E786466:E786485 IZ786466:IZ786485 SV786466:SV786485 ACR786466:ACR786485 AMN786466:AMN786485 AWJ786466:AWJ786485 BGF786466:BGF786485 BQB786466:BQB786485 BZX786466:BZX786485 CJT786466:CJT786485 CTP786466:CTP786485 DDL786466:DDL786485 DNH786466:DNH786485 DXD786466:DXD786485 EGZ786466:EGZ786485 EQV786466:EQV786485 FAR786466:FAR786485 FKN786466:FKN786485 FUJ786466:FUJ786485 GEF786466:GEF786485 GOB786466:GOB786485 GXX786466:GXX786485 HHT786466:HHT786485 HRP786466:HRP786485 IBL786466:IBL786485 ILH786466:ILH786485 IVD786466:IVD786485 JEZ786466:JEZ786485 JOV786466:JOV786485 JYR786466:JYR786485 KIN786466:KIN786485 KSJ786466:KSJ786485 LCF786466:LCF786485 LMB786466:LMB786485 LVX786466:LVX786485 MFT786466:MFT786485 MPP786466:MPP786485 MZL786466:MZL786485 NJH786466:NJH786485 NTD786466:NTD786485 OCZ786466:OCZ786485 OMV786466:OMV786485 OWR786466:OWR786485 PGN786466:PGN786485 PQJ786466:PQJ786485 QAF786466:QAF786485 QKB786466:QKB786485 QTX786466:QTX786485 RDT786466:RDT786485 RNP786466:RNP786485 RXL786466:RXL786485 SHH786466:SHH786485 SRD786466:SRD786485 TAZ786466:TAZ786485 TKV786466:TKV786485 TUR786466:TUR786485 UEN786466:UEN786485 UOJ786466:UOJ786485 UYF786466:UYF786485 VIB786466:VIB786485 VRX786466:VRX786485 WBT786466:WBT786485 WLP786466:WLP786485 WVL786466:WVL786485 E852002:E852021 IZ852002:IZ852021 SV852002:SV852021 ACR852002:ACR852021 AMN852002:AMN852021 AWJ852002:AWJ852021 BGF852002:BGF852021 BQB852002:BQB852021 BZX852002:BZX852021 CJT852002:CJT852021 CTP852002:CTP852021 DDL852002:DDL852021 DNH852002:DNH852021 DXD852002:DXD852021 EGZ852002:EGZ852021 EQV852002:EQV852021 FAR852002:FAR852021 FKN852002:FKN852021 FUJ852002:FUJ852021 GEF852002:GEF852021 GOB852002:GOB852021 GXX852002:GXX852021 HHT852002:HHT852021 HRP852002:HRP852021 IBL852002:IBL852021 ILH852002:ILH852021 IVD852002:IVD852021 JEZ852002:JEZ852021 JOV852002:JOV852021 JYR852002:JYR852021 KIN852002:KIN852021 KSJ852002:KSJ852021 LCF852002:LCF852021 LMB852002:LMB852021 LVX852002:LVX852021 MFT852002:MFT852021 MPP852002:MPP852021 MZL852002:MZL852021 NJH852002:NJH852021 NTD852002:NTD852021 OCZ852002:OCZ852021 OMV852002:OMV852021 OWR852002:OWR852021 PGN852002:PGN852021 PQJ852002:PQJ852021 QAF852002:QAF852021 QKB852002:QKB852021 QTX852002:QTX852021 RDT852002:RDT852021 RNP852002:RNP852021 RXL852002:RXL852021 SHH852002:SHH852021 SRD852002:SRD852021 TAZ852002:TAZ852021 TKV852002:TKV852021 TUR852002:TUR852021 UEN852002:UEN852021 UOJ852002:UOJ852021 UYF852002:UYF852021 VIB852002:VIB852021 VRX852002:VRX852021 WBT852002:WBT852021 WLP852002:WLP852021 WVL852002:WVL852021 E917538:E917557 IZ917538:IZ917557 SV917538:SV917557 ACR917538:ACR917557 AMN917538:AMN917557 AWJ917538:AWJ917557 BGF917538:BGF917557 BQB917538:BQB917557 BZX917538:BZX917557 CJT917538:CJT917557 CTP917538:CTP917557 DDL917538:DDL917557 DNH917538:DNH917557 DXD917538:DXD917557 EGZ917538:EGZ917557 EQV917538:EQV917557 FAR917538:FAR917557 FKN917538:FKN917557 FUJ917538:FUJ917557 GEF917538:GEF917557 GOB917538:GOB917557 GXX917538:GXX917557 HHT917538:HHT917557 HRP917538:HRP917557 IBL917538:IBL917557 ILH917538:ILH917557 IVD917538:IVD917557 JEZ917538:JEZ917557 JOV917538:JOV917557 JYR917538:JYR917557 KIN917538:KIN917557 KSJ917538:KSJ917557 LCF917538:LCF917557 LMB917538:LMB917557 LVX917538:LVX917557 MFT917538:MFT917557 MPP917538:MPP917557 MZL917538:MZL917557 NJH917538:NJH917557 NTD917538:NTD917557 OCZ917538:OCZ917557 OMV917538:OMV917557 OWR917538:OWR917557 PGN917538:PGN917557 PQJ917538:PQJ917557 QAF917538:QAF917557 QKB917538:QKB917557 QTX917538:QTX917557 RDT917538:RDT917557 RNP917538:RNP917557 RXL917538:RXL917557 SHH917538:SHH917557 SRD917538:SRD917557 TAZ917538:TAZ917557 TKV917538:TKV917557 TUR917538:TUR917557 UEN917538:UEN917557 UOJ917538:UOJ917557 UYF917538:UYF917557 VIB917538:VIB917557 VRX917538:VRX917557 WBT917538:WBT917557 WLP917538:WLP917557 WVL917538:WVL917557 E983074:E983093 IZ983074:IZ983093 SV983074:SV983093 ACR983074:ACR983093 AMN983074:AMN983093 AWJ983074:AWJ983093 BGF983074:BGF983093 BQB983074:BQB983093 BZX983074:BZX983093 CJT983074:CJT983093 CTP983074:CTP983093 DDL983074:DDL983093 DNH983074:DNH983093 DXD983074:DXD983093 EGZ983074:EGZ983093 EQV983074:EQV983093 FAR983074:FAR983093 FKN983074:FKN983093 FUJ983074:FUJ983093 GEF983074:GEF983093 GOB983074:GOB983093 GXX983074:GXX983093 HHT983074:HHT983093 HRP983074:HRP983093 IBL983074:IBL983093 ILH983074:ILH983093 IVD983074:IVD983093 JEZ983074:JEZ983093 JOV983074:JOV983093 JYR983074:JYR983093 KIN983074:KIN983093 KSJ983074:KSJ983093 LCF983074:LCF983093 LMB983074:LMB983093 LVX983074:LVX983093 MFT983074:MFT983093 MPP983074:MPP983093 MZL983074:MZL983093 NJH983074:NJH983093 NTD983074:NTD983093 OCZ983074:OCZ983093 OMV983074:OMV983093 OWR983074:OWR983093 PGN983074:PGN983093 PQJ983074:PQJ983093 QAF983074:QAF983093 QKB983074:QKB983093 QTX983074:QTX983093 RDT983074:RDT983093 RNP983074:RNP983093 RXL983074:RXL983093 SHH983074:SHH983093 SRD983074:SRD983093 TAZ983074:TAZ983093 TKV983074:TKV983093 TUR983074:TUR983093 UEN983074:UEN983093 UOJ983074:UOJ983093 UYF983074:UYF983093 VIB983074:VIB983093 VRX983074:VRX983093 WBT983074:WBT983093 WLP983074:WLP983093 WVL983074:WVL983093 WLR983074:WLU983093 JA22:JA96 SW22:SW96 ACS22:ACS96 AMO22:AMO96 AWK22:AWK96 BGG22:BGG96 BQC22:BQC96 BZY22:BZY96 CJU22:CJU96 CTQ22:CTQ96 DDM22:DDM96 DNI22:DNI96 DXE22:DXE96 EHA22:EHA96 EQW22:EQW96 FAS22:FAS96 FKO22:FKO96 FUK22:FUK96 GEG22:GEG96 GOC22:GOC96 GXY22:GXY96 HHU22:HHU96 HRQ22:HRQ96 IBM22:IBM96 ILI22:ILI96 IVE22:IVE96 JFA22:JFA96 JOW22:JOW96 JYS22:JYS96 KIO22:KIO96 KSK22:KSK96 LCG22:LCG96 LMC22:LMC96 LVY22:LVY96 MFU22:MFU96 MPQ22:MPQ96 MZM22:MZM96 NJI22:NJI96 NTE22:NTE96 ODA22:ODA96 OMW22:OMW96 OWS22:OWS96 PGO22:PGO96 PQK22:PQK96 QAG22:QAG96 QKC22:QKC96 QTY22:QTY96 RDU22:RDU96 RNQ22:RNQ96 RXM22:RXM96 SHI22:SHI96 SRE22:SRE96 TBA22:TBA96 TKW22:TKW96 TUS22:TUS96 UEO22:UEO96 UOK22:UOK96 UYG22:UYG96 VIC22:VIC96 VRY22:VRY96 WBU22:WBU96 WLQ22:WLQ96 WVM22:WVM96 F65558:F65632 JA65558:JA65632 SW65558:SW65632 ACS65558:ACS65632 AMO65558:AMO65632 AWK65558:AWK65632 BGG65558:BGG65632 BQC65558:BQC65632 BZY65558:BZY65632 CJU65558:CJU65632 CTQ65558:CTQ65632 DDM65558:DDM65632 DNI65558:DNI65632 DXE65558:DXE65632 EHA65558:EHA65632 EQW65558:EQW65632 FAS65558:FAS65632 FKO65558:FKO65632 FUK65558:FUK65632 GEG65558:GEG65632 GOC65558:GOC65632 GXY65558:GXY65632 HHU65558:HHU65632 HRQ65558:HRQ65632 IBM65558:IBM65632 ILI65558:ILI65632 IVE65558:IVE65632 JFA65558:JFA65632 JOW65558:JOW65632 JYS65558:JYS65632 KIO65558:KIO65632 KSK65558:KSK65632 LCG65558:LCG65632 LMC65558:LMC65632 LVY65558:LVY65632 MFU65558:MFU65632 MPQ65558:MPQ65632 MZM65558:MZM65632 NJI65558:NJI65632 NTE65558:NTE65632 ODA65558:ODA65632 OMW65558:OMW65632 OWS65558:OWS65632 PGO65558:PGO65632 PQK65558:PQK65632 QAG65558:QAG65632 QKC65558:QKC65632 QTY65558:QTY65632 RDU65558:RDU65632 RNQ65558:RNQ65632 RXM65558:RXM65632 SHI65558:SHI65632 SRE65558:SRE65632 TBA65558:TBA65632 TKW65558:TKW65632 TUS65558:TUS65632 UEO65558:UEO65632 UOK65558:UOK65632 UYG65558:UYG65632 VIC65558:VIC65632 VRY65558:VRY65632 WBU65558:WBU65632 WLQ65558:WLQ65632 WVM65558:WVM65632 F131094:F131168 JA131094:JA131168 SW131094:SW131168 ACS131094:ACS131168 AMO131094:AMO131168 AWK131094:AWK131168 BGG131094:BGG131168 BQC131094:BQC131168 BZY131094:BZY131168 CJU131094:CJU131168 CTQ131094:CTQ131168 DDM131094:DDM131168 DNI131094:DNI131168 DXE131094:DXE131168 EHA131094:EHA131168 EQW131094:EQW131168 FAS131094:FAS131168 FKO131094:FKO131168 FUK131094:FUK131168 GEG131094:GEG131168 GOC131094:GOC131168 GXY131094:GXY131168 HHU131094:HHU131168 HRQ131094:HRQ131168 IBM131094:IBM131168 ILI131094:ILI131168 IVE131094:IVE131168 JFA131094:JFA131168 JOW131094:JOW131168 JYS131094:JYS131168 KIO131094:KIO131168 KSK131094:KSK131168 LCG131094:LCG131168 LMC131094:LMC131168 LVY131094:LVY131168 MFU131094:MFU131168 MPQ131094:MPQ131168 MZM131094:MZM131168 NJI131094:NJI131168 NTE131094:NTE131168 ODA131094:ODA131168 OMW131094:OMW131168 OWS131094:OWS131168 PGO131094:PGO131168 PQK131094:PQK131168 QAG131094:QAG131168 QKC131094:QKC131168 QTY131094:QTY131168 RDU131094:RDU131168 RNQ131094:RNQ131168 RXM131094:RXM131168 SHI131094:SHI131168 SRE131094:SRE131168 TBA131094:TBA131168 TKW131094:TKW131168 TUS131094:TUS131168 UEO131094:UEO131168 UOK131094:UOK131168 UYG131094:UYG131168 VIC131094:VIC131168 VRY131094:VRY131168 WBU131094:WBU131168 WLQ131094:WLQ131168 WVM131094:WVM131168 F196630:F196704 JA196630:JA196704 SW196630:SW196704 ACS196630:ACS196704 AMO196630:AMO196704 AWK196630:AWK196704 BGG196630:BGG196704 BQC196630:BQC196704 BZY196630:BZY196704 CJU196630:CJU196704 CTQ196630:CTQ196704 DDM196630:DDM196704 DNI196630:DNI196704 DXE196630:DXE196704 EHA196630:EHA196704 EQW196630:EQW196704 FAS196630:FAS196704 FKO196630:FKO196704 FUK196630:FUK196704 GEG196630:GEG196704 GOC196630:GOC196704 GXY196630:GXY196704 HHU196630:HHU196704 HRQ196630:HRQ196704 IBM196630:IBM196704 ILI196630:ILI196704 IVE196630:IVE196704 JFA196630:JFA196704 JOW196630:JOW196704 JYS196630:JYS196704 KIO196630:KIO196704 KSK196630:KSK196704 LCG196630:LCG196704 LMC196630:LMC196704 LVY196630:LVY196704 MFU196630:MFU196704 MPQ196630:MPQ196704 MZM196630:MZM196704 NJI196630:NJI196704 NTE196630:NTE196704 ODA196630:ODA196704 OMW196630:OMW196704 OWS196630:OWS196704 PGO196630:PGO196704 PQK196630:PQK196704 QAG196630:QAG196704 QKC196630:QKC196704 QTY196630:QTY196704 RDU196630:RDU196704 RNQ196630:RNQ196704 RXM196630:RXM196704 SHI196630:SHI196704 SRE196630:SRE196704 TBA196630:TBA196704 TKW196630:TKW196704 TUS196630:TUS196704 UEO196630:UEO196704 UOK196630:UOK196704 UYG196630:UYG196704 VIC196630:VIC196704 VRY196630:VRY196704 WBU196630:WBU196704 WLQ196630:WLQ196704 WVM196630:WVM196704 F262166:F262240 JA262166:JA262240 SW262166:SW262240 ACS262166:ACS262240 AMO262166:AMO262240 AWK262166:AWK262240 BGG262166:BGG262240 BQC262166:BQC262240 BZY262166:BZY262240 CJU262166:CJU262240 CTQ262166:CTQ262240 DDM262166:DDM262240 DNI262166:DNI262240 DXE262166:DXE262240 EHA262166:EHA262240 EQW262166:EQW262240 FAS262166:FAS262240 FKO262166:FKO262240 FUK262166:FUK262240 GEG262166:GEG262240 GOC262166:GOC262240 GXY262166:GXY262240 HHU262166:HHU262240 HRQ262166:HRQ262240 IBM262166:IBM262240 ILI262166:ILI262240 IVE262166:IVE262240 JFA262166:JFA262240 JOW262166:JOW262240 JYS262166:JYS262240 KIO262166:KIO262240 KSK262166:KSK262240 LCG262166:LCG262240 LMC262166:LMC262240 LVY262166:LVY262240 MFU262166:MFU262240 MPQ262166:MPQ262240 MZM262166:MZM262240 NJI262166:NJI262240 NTE262166:NTE262240 ODA262166:ODA262240 OMW262166:OMW262240 OWS262166:OWS262240 PGO262166:PGO262240 PQK262166:PQK262240 QAG262166:QAG262240 QKC262166:QKC262240 QTY262166:QTY262240 RDU262166:RDU262240 RNQ262166:RNQ262240 RXM262166:RXM262240 SHI262166:SHI262240 SRE262166:SRE262240 TBA262166:TBA262240 TKW262166:TKW262240 TUS262166:TUS262240 UEO262166:UEO262240 UOK262166:UOK262240 UYG262166:UYG262240 VIC262166:VIC262240 VRY262166:VRY262240 WBU262166:WBU262240 WLQ262166:WLQ262240 WVM262166:WVM262240 F327702:F327776 JA327702:JA327776 SW327702:SW327776 ACS327702:ACS327776 AMO327702:AMO327776 AWK327702:AWK327776 BGG327702:BGG327776 BQC327702:BQC327776 BZY327702:BZY327776 CJU327702:CJU327776 CTQ327702:CTQ327776 DDM327702:DDM327776 DNI327702:DNI327776 DXE327702:DXE327776 EHA327702:EHA327776 EQW327702:EQW327776 FAS327702:FAS327776 FKO327702:FKO327776 FUK327702:FUK327776 GEG327702:GEG327776 GOC327702:GOC327776 GXY327702:GXY327776 HHU327702:HHU327776 HRQ327702:HRQ327776 IBM327702:IBM327776 ILI327702:ILI327776 IVE327702:IVE327776 JFA327702:JFA327776 JOW327702:JOW327776 JYS327702:JYS327776 KIO327702:KIO327776 KSK327702:KSK327776 LCG327702:LCG327776 LMC327702:LMC327776 LVY327702:LVY327776 MFU327702:MFU327776 MPQ327702:MPQ327776 MZM327702:MZM327776 NJI327702:NJI327776 NTE327702:NTE327776 ODA327702:ODA327776 OMW327702:OMW327776 OWS327702:OWS327776 PGO327702:PGO327776 PQK327702:PQK327776 QAG327702:QAG327776 QKC327702:QKC327776 QTY327702:QTY327776 RDU327702:RDU327776 RNQ327702:RNQ327776 RXM327702:RXM327776 SHI327702:SHI327776 SRE327702:SRE327776 TBA327702:TBA327776 TKW327702:TKW327776 TUS327702:TUS327776 UEO327702:UEO327776 UOK327702:UOK327776 UYG327702:UYG327776 VIC327702:VIC327776 VRY327702:VRY327776 WBU327702:WBU327776 WLQ327702:WLQ327776 WVM327702:WVM327776 F393238:F393312 JA393238:JA393312 SW393238:SW393312 ACS393238:ACS393312 AMO393238:AMO393312 AWK393238:AWK393312 BGG393238:BGG393312 BQC393238:BQC393312 BZY393238:BZY393312 CJU393238:CJU393312 CTQ393238:CTQ393312 DDM393238:DDM393312 DNI393238:DNI393312 DXE393238:DXE393312 EHA393238:EHA393312 EQW393238:EQW393312 FAS393238:FAS393312 FKO393238:FKO393312 FUK393238:FUK393312 GEG393238:GEG393312 GOC393238:GOC393312 GXY393238:GXY393312 HHU393238:HHU393312 HRQ393238:HRQ393312 IBM393238:IBM393312 ILI393238:ILI393312 IVE393238:IVE393312 JFA393238:JFA393312 JOW393238:JOW393312 JYS393238:JYS393312 KIO393238:KIO393312 KSK393238:KSK393312 LCG393238:LCG393312 LMC393238:LMC393312 LVY393238:LVY393312 MFU393238:MFU393312 MPQ393238:MPQ393312 MZM393238:MZM393312 NJI393238:NJI393312 NTE393238:NTE393312 ODA393238:ODA393312 OMW393238:OMW393312 OWS393238:OWS393312 PGO393238:PGO393312 PQK393238:PQK393312 QAG393238:QAG393312 QKC393238:QKC393312 QTY393238:QTY393312 RDU393238:RDU393312 RNQ393238:RNQ393312 RXM393238:RXM393312 SHI393238:SHI393312 SRE393238:SRE393312 TBA393238:TBA393312 TKW393238:TKW393312 TUS393238:TUS393312 UEO393238:UEO393312 UOK393238:UOK393312 UYG393238:UYG393312 VIC393238:VIC393312 VRY393238:VRY393312 WBU393238:WBU393312 WLQ393238:WLQ393312 WVM393238:WVM393312 F458774:F458848 JA458774:JA458848 SW458774:SW458848 ACS458774:ACS458848 AMO458774:AMO458848 AWK458774:AWK458848 BGG458774:BGG458848 BQC458774:BQC458848 BZY458774:BZY458848 CJU458774:CJU458848 CTQ458774:CTQ458848 DDM458774:DDM458848 DNI458774:DNI458848 DXE458774:DXE458848 EHA458774:EHA458848 EQW458774:EQW458848 FAS458774:FAS458848 FKO458774:FKO458848 FUK458774:FUK458848 GEG458774:GEG458848 GOC458774:GOC458848 GXY458774:GXY458848 HHU458774:HHU458848 HRQ458774:HRQ458848 IBM458774:IBM458848 ILI458774:ILI458848 IVE458774:IVE458848 JFA458774:JFA458848 JOW458774:JOW458848 JYS458774:JYS458848 KIO458774:KIO458848 KSK458774:KSK458848 LCG458774:LCG458848 LMC458774:LMC458848 LVY458774:LVY458848 MFU458774:MFU458848 MPQ458774:MPQ458848 MZM458774:MZM458848 NJI458774:NJI458848 NTE458774:NTE458848 ODA458774:ODA458848 OMW458774:OMW458848 OWS458774:OWS458848 PGO458774:PGO458848 PQK458774:PQK458848 QAG458774:QAG458848 QKC458774:QKC458848 QTY458774:QTY458848 RDU458774:RDU458848 RNQ458774:RNQ458848 RXM458774:RXM458848 SHI458774:SHI458848 SRE458774:SRE458848 TBA458774:TBA458848 TKW458774:TKW458848 TUS458774:TUS458848 UEO458774:UEO458848 UOK458774:UOK458848 UYG458774:UYG458848 VIC458774:VIC458848 VRY458774:VRY458848 WBU458774:WBU458848 WLQ458774:WLQ458848 WVM458774:WVM458848 F524310:F524384 JA524310:JA524384 SW524310:SW524384 ACS524310:ACS524384 AMO524310:AMO524384 AWK524310:AWK524384 BGG524310:BGG524384 BQC524310:BQC524384 BZY524310:BZY524384 CJU524310:CJU524384 CTQ524310:CTQ524384 DDM524310:DDM524384 DNI524310:DNI524384 DXE524310:DXE524384 EHA524310:EHA524384 EQW524310:EQW524384 FAS524310:FAS524384 FKO524310:FKO524384 FUK524310:FUK524384 GEG524310:GEG524384 GOC524310:GOC524384 GXY524310:GXY524384 HHU524310:HHU524384 HRQ524310:HRQ524384 IBM524310:IBM524384 ILI524310:ILI524384 IVE524310:IVE524384 JFA524310:JFA524384 JOW524310:JOW524384 JYS524310:JYS524384 KIO524310:KIO524384 KSK524310:KSK524384 LCG524310:LCG524384 LMC524310:LMC524384 LVY524310:LVY524384 MFU524310:MFU524384 MPQ524310:MPQ524384 MZM524310:MZM524384 NJI524310:NJI524384 NTE524310:NTE524384 ODA524310:ODA524384 OMW524310:OMW524384 OWS524310:OWS524384 PGO524310:PGO524384 PQK524310:PQK524384 QAG524310:QAG524384 QKC524310:QKC524384 QTY524310:QTY524384 RDU524310:RDU524384 RNQ524310:RNQ524384 RXM524310:RXM524384 SHI524310:SHI524384 SRE524310:SRE524384 TBA524310:TBA524384 TKW524310:TKW524384 TUS524310:TUS524384 UEO524310:UEO524384 UOK524310:UOK524384 UYG524310:UYG524384 VIC524310:VIC524384 VRY524310:VRY524384 WBU524310:WBU524384 WLQ524310:WLQ524384 WVM524310:WVM524384 F589846:F589920 JA589846:JA589920 SW589846:SW589920 ACS589846:ACS589920 AMO589846:AMO589920 AWK589846:AWK589920 BGG589846:BGG589920 BQC589846:BQC589920 BZY589846:BZY589920 CJU589846:CJU589920 CTQ589846:CTQ589920 DDM589846:DDM589920 DNI589846:DNI589920 DXE589846:DXE589920 EHA589846:EHA589920 EQW589846:EQW589920 FAS589846:FAS589920 FKO589846:FKO589920 FUK589846:FUK589920 GEG589846:GEG589920 GOC589846:GOC589920 GXY589846:GXY589920 HHU589846:HHU589920 HRQ589846:HRQ589920 IBM589846:IBM589920 ILI589846:ILI589920 IVE589846:IVE589920 JFA589846:JFA589920 JOW589846:JOW589920 JYS589846:JYS589920 KIO589846:KIO589920 KSK589846:KSK589920 LCG589846:LCG589920 LMC589846:LMC589920 LVY589846:LVY589920 MFU589846:MFU589920 MPQ589846:MPQ589920 MZM589846:MZM589920 NJI589846:NJI589920 NTE589846:NTE589920 ODA589846:ODA589920 OMW589846:OMW589920 OWS589846:OWS589920 PGO589846:PGO589920 PQK589846:PQK589920 QAG589846:QAG589920 QKC589846:QKC589920 QTY589846:QTY589920 RDU589846:RDU589920 RNQ589846:RNQ589920 RXM589846:RXM589920 SHI589846:SHI589920 SRE589846:SRE589920 TBA589846:TBA589920 TKW589846:TKW589920 TUS589846:TUS589920 UEO589846:UEO589920 UOK589846:UOK589920 UYG589846:UYG589920 VIC589846:VIC589920 VRY589846:VRY589920 WBU589846:WBU589920 WLQ589846:WLQ589920 WVM589846:WVM589920 F655382:F655456 JA655382:JA655456 SW655382:SW655456 ACS655382:ACS655456 AMO655382:AMO655456 AWK655382:AWK655456 BGG655382:BGG655456 BQC655382:BQC655456 BZY655382:BZY655456 CJU655382:CJU655456 CTQ655382:CTQ655456 DDM655382:DDM655456 DNI655382:DNI655456 DXE655382:DXE655456 EHA655382:EHA655456 EQW655382:EQW655456 FAS655382:FAS655456 FKO655382:FKO655456 FUK655382:FUK655456 GEG655382:GEG655456 GOC655382:GOC655456 GXY655382:GXY655456 HHU655382:HHU655456 HRQ655382:HRQ655456 IBM655382:IBM655456 ILI655382:ILI655456 IVE655382:IVE655456 JFA655382:JFA655456 JOW655382:JOW655456 JYS655382:JYS655456 KIO655382:KIO655456 KSK655382:KSK655456 LCG655382:LCG655456 LMC655382:LMC655456 LVY655382:LVY655456 MFU655382:MFU655456 MPQ655382:MPQ655456 MZM655382:MZM655456 NJI655382:NJI655456 NTE655382:NTE655456 ODA655382:ODA655456 OMW655382:OMW655456 OWS655382:OWS655456 PGO655382:PGO655456 PQK655382:PQK655456 QAG655382:QAG655456 QKC655382:QKC655456 QTY655382:QTY655456 RDU655382:RDU655456 RNQ655382:RNQ655456 RXM655382:RXM655456 SHI655382:SHI655456 SRE655382:SRE655456 TBA655382:TBA655456 TKW655382:TKW655456 TUS655382:TUS655456 UEO655382:UEO655456 UOK655382:UOK655456 UYG655382:UYG655456 VIC655382:VIC655456 VRY655382:VRY655456 WBU655382:WBU655456 WLQ655382:WLQ655456 WVM655382:WVM655456 F720918:F720992 JA720918:JA720992 SW720918:SW720992 ACS720918:ACS720992 AMO720918:AMO720992 AWK720918:AWK720992 BGG720918:BGG720992 BQC720918:BQC720992 BZY720918:BZY720992 CJU720918:CJU720992 CTQ720918:CTQ720992 DDM720918:DDM720992 DNI720918:DNI720992 DXE720918:DXE720992 EHA720918:EHA720992 EQW720918:EQW720992 FAS720918:FAS720992 FKO720918:FKO720992 FUK720918:FUK720992 GEG720918:GEG720992 GOC720918:GOC720992 GXY720918:GXY720992 HHU720918:HHU720992 HRQ720918:HRQ720992 IBM720918:IBM720992 ILI720918:ILI720992 IVE720918:IVE720992 JFA720918:JFA720992 JOW720918:JOW720992 JYS720918:JYS720992 KIO720918:KIO720992 KSK720918:KSK720992 LCG720918:LCG720992 LMC720918:LMC720992 LVY720918:LVY720992 MFU720918:MFU720992 MPQ720918:MPQ720992 MZM720918:MZM720992 NJI720918:NJI720992 NTE720918:NTE720992 ODA720918:ODA720992 OMW720918:OMW720992 OWS720918:OWS720992 PGO720918:PGO720992 PQK720918:PQK720992 QAG720918:QAG720992 QKC720918:QKC720992 QTY720918:QTY720992 RDU720918:RDU720992 RNQ720918:RNQ720992 RXM720918:RXM720992 SHI720918:SHI720992 SRE720918:SRE720992 TBA720918:TBA720992 TKW720918:TKW720992 TUS720918:TUS720992 UEO720918:UEO720992 UOK720918:UOK720992 UYG720918:UYG720992 VIC720918:VIC720992 VRY720918:VRY720992 WBU720918:WBU720992 WLQ720918:WLQ720992 WVM720918:WVM720992 F786454:F786528 JA786454:JA786528 SW786454:SW786528 ACS786454:ACS786528 AMO786454:AMO786528 AWK786454:AWK786528 BGG786454:BGG786528 BQC786454:BQC786528 BZY786454:BZY786528 CJU786454:CJU786528 CTQ786454:CTQ786528 DDM786454:DDM786528 DNI786454:DNI786528 DXE786454:DXE786528 EHA786454:EHA786528 EQW786454:EQW786528 FAS786454:FAS786528 FKO786454:FKO786528 FUK786454:FUK786528 GEG786454:GEG786528 GOC786454:GOC786528 GXY786454:GXY786528 HHU786454:HHU786528 HRQ786454:HRQ786528 IBM786454:IBM786528 ILI786454:ILI786528 IVE786454:IVE786528 JFA786454:JFA786528 JOW786454:JOW786528 JYS786454:JYS786528 KIO786454:KIO786528 KSK786454:KSK786528 LCG786454:LCG786528 LMC786454:LMC786528 LVY786454:LVY786528 MFU786454:MFU786528 MPQ786454:MPQ786528 MZM786454:MZM786528 NJI786454:NJI786528 NTE786454:NTE786528 ODA786454:ODA786528 OMW786454:OMW786528 OWS786454:OWS786528 PGO786454:PGO786528 PQK786454:PQK786528 QAG786454:QAG786528 QKC786454:QKC786528 QTY786454:QTY786528 RDU786454:RDU786528 RNQ786454:RNQ786528 RXM786454:RXM786528 SHI786454:SHI786528 SRE786454:SRE786528 TBA786454:TBA786528 TKW786454:TKW786528 TUS786454:TUS786528 UEO786454:UEO786528 UOK786454:UOK786528 UYG786454:UYG786528 VIC786454:VIC786528 VRY786454:VRY786528 WBU786454:WBU786528 WLQ786454:WLQ786528 WVM786454:WVM786528 F851990:F852064 JA851990:JA852064 SW851990:SW852064 ACS851990:ACS852064 AMO851990:AMO852064 AWK851990:AWK852064 BGG851990:BGG852064 BQC851990:BQC852064 BZY851990:BZY852064 CJU851990:CJU852064 CTQ851990:CTQ852064 DDM851990:DDM852064 DNI851990:DNI852064 DXE851990:DXE852064 EHA851990:EHA852064 EQW851990:EQW852064 FAS851990:FAS852064 FKO851990:FKO852064 FUK851990:FUK852064 GEG851990:GEG852064 GOC851990:GOC852064 GXY851990:GXY852064 HHU851990:HHU852064 HRQ851990:HRQ852064 IBM851990:IBM852064 ILI851990:ILI852064 IVE851990:IVE852064 JFA851990:JFA852064 JOW851990:JOW852064 JYS851990:JYS852064 KIO851990:KIO852064 KSK851990:KSK852064 LCG851990:LCG852064 LMC851990:LMC852064 LVY851990:LVY852064 MFU851990:MFU852064 MPQ851990:MPQ852064 MZM851990:MZM852064 NJI851990:NJI852064 NTE851990:NTE852064 ODA851990:ODA852064 OMW851990:OMW852064 OWS851990:OWS852064 PGO851990:PGO852064 PQK851990:PQK852064 QAG851990:QAG852064 QKC851990:QKC852064 QTY851990:QTY852064 RDU851990:RDU852064 RNQ851990:RNQ852064 RXM851990:RXM852064 SHI851990:SHI852064 SRE851990:SRE852064 TBA851990:TBA852064 TKW851990:TKW852064 TUS851990:TUS852064 UEO851990:UEO852064 UOK851990:UOK852064 UYG851990:UYG852064 VIC851990:VIC852064 VRY851990:VRY852064 WBU851990:WBU852064 WLQ851990:WLQ852064 WVM851990:WVM852064 F917526:F917600 JA917526:JA917600 SW917526:SW917600 ACS917526:ACS917600 AMO917526:AMO917600 AWK917526:AWK917600 BGG917526:BGG917600 BQC917526:BQC917600 BZY917526:BZY917600 CJU917526:CJU917600 CTQ917526:CTQ917600 DDM917526:DDM917600 DNI917526:DNI917600 DXE917526:DXE917600 EHA917526:EHA917600 EQW917526:EQW917600 FAS917526:FAS917600 FKO917526:FKO917600 FUK917526:FUK917600 GEG917526:GEG917600 GOC917526:GOC917600 GXY917526:GXY917600 HHU917526:HHU917600 HRQ917526:HRQ917600 IBM917526:IBM917600 ILI917526:ILI917600 IVE917526:IVE917600 JFA917526:JFA917600 JOW917526:JOW917600 JYS917526:JYS917600 KIO917526:KIO917600 KSK917526:KSK917600 LCG917526:LCG917600 LMC917526:LMC917600 LVY917526:LVY917600 MFU917526:MFU917600 MPQ917526:MPQ917600 MZM917526:MZM917600 NJI917526:NJI917600 NTE917526:NTE917600 ODA917526:ODA917600 OMW917526:OMW917600 OWS917526:OWS917600 PGO917526:PGO917600 PQK917526:PQK917600 QAG917526:QAG917600 QKC917526:QKC917600 QTY917526:QTY917600 RDU917526:RDU917600 RNQ917526:RNQ917600 RXM917526:RXM917600 SHI917526:SHI917600 SRE917526:SRE917600 TBA917526:TBA917600 TKW917526:TKW917600 TUS917526:TUS917600 UEO917526:UEO917600 UOK917526:UOK917600 UYG917526:UYG917600 VIC917526:VIC917600 VRY917526:VRY917600 WBU917526:WBU917600 WLQ917526:WLQ917600 WVM917526:WVM917600 F983062:F983136 JA983062:JA983136 SW983062:SW983136 ACS983062:ACS983136 AMO983062:AMO983136 AWK983062:AWK983136 BGG983062:BGG983136 BQC983062:BQC983136 BZY983062:BZY983136 CJU983062:CJU983136 CTQ983062:CTQ983136 DDM983062:DDM983136 DNI983062:DNI983136 DXE983062:DXE983136 EHA983062:EHA983136 EQW983062:EQW983136 FAS983062:FAS983136 FKO983062:FKO983136 FUK983062:FUK983136 GEG983062:GEG983136 GOC983062:GOC983136 GXY983062:GXY983136 HHU983062:HHU983136 HRQ983062:HRQ983136 IBM983062:IBM983136 ILI983062:ILI983136 IVE983062:IVE983136 JFA983062:JFA983136 JOW983062:JOW983136 JYS983062:JYS983136 KIO983062:KIO983136 KSK983062:KSK983136 LCG983062:LCG983136 LMC983062:LMC983136 LVY983062:LVY983136 MFU983062:MFU983136 MPQ983062:MPQ983136 MZM983062:MZM983136 NJI983062:NJI983136 NTE983062:NTE983136 ODA983062:ODA983136 OMW983062:OMW983136 OWS983062:OWS983136 PGO983062:PGO983136 PQK983062:PQK983136 QAG983062:QAG983136 QKC983062:QKC983136 QTY983062:QTY983136 RDU983062:RDU983136 RNQ983062:RNQ983136 RXM983062:RXM983136 SHI983062:SHI983136 SRE983062:SRE983136 TBA983062:TBA983136 TKW983062:TKW983136 TUS983062:TUS983136 UEO983062:UEO983136 UOK983062:UOK983136 UYG983062:UYG983136 VIC983062:VIC983136 VRY983062:VRY983136 WBU983062:WBU983136 WLQ983062:WLQ983136 WVM983062:WVM983136 WVN983074:WVQ983093 JB34:JE53 SX34:TA53 ACT34:ACW53 AMP34:AMS53 AWL34:AWO53 BGH34:BGK53 BQD34:BQG53 BZZ34:CAC53 CJV34:CJY53 CTR34:CTU53 DDN34:DDQ53 DNJ34:DNM53 DXF34:DXI53 EHB34:EHE53 EQX34:ERA53 FAT34:FAW53 FKP34:FKS53 FUL34:FUO53 GEH34:GEK53 GOD34:GOG53 GXZ34:GYC53 HHV34:HHY53 HRR34:HRU53 IBN34:IBQ53 ILJ34:ILM53 IVF34:IVI53 JFB34:JFE53 JOX34:JPA53 JYT34:JYW53 KIP34:KIS53 KSL34:KSO53 LCH34:LCK53 LMD34:LMG53 LVZ34:LWC53 MFV34:MFY53 MPR34:MPU53 MZN34:MZQ53 NJJ34:NJM53 NTF34:NTI53 ODB34:ODE53 OMX34:ONA53 OWT34:OWW53 PGP34:PGS53 PQL34:PQO53 QAH34:QAK53 QKD34:QKG53 QTZ34:QUC53 RDV34:RDY53 RNR34:RNU53 RXN34:RXQ53 SHJ34:SHM53 SRF34:SRI53 TBB34:TBE53 TKX34:TLA53 TUT34:TUW53 UEP34:UES53 UOL34:UOO53 UYH34:UYK53 VID34:VIG53 VRZ34:VSC53 WBV34:WBY53 WLR34:WLU53 WVN34:WVQ53 G65570:J65589 JB65570:JE65589 SX65570:TA65589 ACT65570:ACW65589 AMP65570:AMS65589 AWL65570:AWO65589 BGH65570:BGK65589 BQD65570:BQG65589 BZZ65570:CAC65589 CJV65570:CJY65589 CTR65570:CTU65589 DDN65570:DDQ65589 DNJ65570:DNM65589 DXF65570:DXI65589 EHB65570:EHE65589 EQX65570:ERA65589 FAT65570:FAW65589 FKP65570:FKS65589 FUL65570:FUO65589 GEH65570:GEK65589 GOD65570:GOG65589 GXZ65570:GYC65589 HHV65570:HHY65589 HRR65570:HRU65589 IBN65570:IBQ65589 ILJ65570:ILM65589 IVF65570:IVI65589 JFB65570:JFE65589 JOX65570:JPA65589 JYT65570:JYW65589 KIP65570:KIS65589 KSL65570:KSO65589 LCH65570:LCK65589 LMD65570:LMG65589 LVZ65570:LWC65589 MFV65570:MFY65589 MPR65570:MPU65589 MZN65570:MZQ65589 NJJ65570:NJM65589 NTF65570:NTI65589 ODB65570:ODE65589 OMX65570:ONA65589 OWT65570:OWW65589 PGP65570:PGS65589 PQL65570:PQO65589 QAH65570:QAK65589 QKD65570:QKG65589 QTZ65570:QUC65589 RDV65570:RDY65589 RNR65570:RNU65589 RXN65570:RXQ65589 SHJ65570:SHM65589 SRF65570:SRI65589 TBB65570:TBE65589 TKX65570:TLA65589 TUT65570:TUW65589 UEP65570:UES65589 UOL65570:UOO65589 UYH65570:UYK65589 VID65570:VIG65589 VRZ65570:VSC65589 WBV65570:WBY65589 WLR65570:WLU65589 WVN65570:WVQ65589 G131106:J131125 JB131106:JE131125 SX131106:TA131125 ACT131106:ACW131125 AMP131106:AMS131125 AWL131106:AWO131125 BGH131106:BGK131125 BQD131106:BQG131125 BZZ131106:CAC131125 CJV131106:CJY131125 CTR131106:CTU131125 DDN131106:DDQ131125 DNJ131106:DNM131125 DXF131106:DXI131125 EHB131106:EHE131125 EQX131106:ERA131125 FAT131106:FAW131125 FKP131106:FKS131125 FUL131106:FUO131125 GEH131106:GEK131125 GOD131106:GOG131125 GXZ131106:GYC131125 HHV131106:HHY131125 HRR131106:HRU131125 IBN131106:IBQ131125 ILJ131106:ILM131125 IVF131106:IVI131125 JFB131106:JFE131125 JOX131106:JPA131125 JYT131106:JYW131125 KIP131106:KIS131125 KSL131106:KSO131125 LCH131106:LCK131125 LMD131106:LMG131125 LVZ131106:LWC131125 MFV131106:MFY131125 MPR131106:MPU131125 MZN131106:MZQ131125 NJJ131106:NJM131125 NTF131106:NTI131125 ODB131106:ODE131125 OMX131106:ONA131125 OWT131106:OWW131125 PGP131106:PGS131125 PQL131106:PQO131125 QAH131106:QAK131125 QKD131106:QKG131125 QTZ131106:QUC131125 RDV131106:RDY131125 RNR131106:RNU131125 RXN131106:RXQ131125 SHJ131106:SHM131125 SRF131106:SRI131125 TBB131106:TBE131125 TKX131106:TLA131125 TUT131106:TUW131125 UEP131106:UES131125 UOL131106:UOO131125 UYH131106:UYK131125 VID131106:VIG131125 VRZ131106:VSC131125 WBV131106:WBY131125 WLR131106:WLU131125 WVN131106:WVQ131125 G196642:J196661 JB196642:JE196661 SX196642:TA196661 ACT196642:ACW196661 AMP196642:AMS196661 AWL196642:AWO196661 BGH196642:BGK196661 BQD196642:BQG196661 BZZ196642:CAC196661 CJV196642:CJY196661 CTR196642:CTU196661 DDN196642:DDQ196661 DNJ196642:DNM196661 DXF196642:DXI196661 EHB196642:EHE196661 EQX196642:ERA196661 FAT196642:FAW196661 FKP196642:FKS196661 FUL196642:FUO196661 GEH196642:GEK196661 GOD196642:GOG196661 GXZ196642:GYC196661 HHV196642:HHY196661 HRR196642:HRU196661 IBN196642:IBQ196661 ILJ196642:ILM196661 IVF196642:IVI196661 JFB196642:JFE196661 JOX196642:JPA196661 JYT196642:JYW196661 KIP196642:KIS196661 KSL196642:KSO196661 LCH196642:LCK196661 LMD196642:LMG196661 LVZ196642:LWC196661 MFV196642:MFY196661 MPR196642:MPU196661 MZN196642:MZQ196661 NJJ196642:NJM196661 NTF196642:NTI196661 ODB196642:ODE196661 OMX196642:ONA196661 OWT196642:OWW196661 PGP196642:PGS196661 PQL196642:PQO196661 QAH196642:QAK196661 QKD196642:QKG196661 QTZ196642:QUC196661 RDV196642:RDY196661 RNR196642:RNU196661 RXN196642:RXQ196661 SHJ196642:SHM196661 SRF196642:SRI196661 TBB196642:TBE196661 TKX196642:TLA196661 TUT196642:TUW196661 UEP196642:UES196661 UOL196642:UOO196661 UYH196642:UYK196661 VID196642:VIG196661 VRZ196642:VSC196661 WBV196642:WBY196661 WLR196642:WLU196661 WVN196642:WVQ196661 G262178:J262197 JB262178:JE262197 SX262178:TA262197 ACT262178:ACW262197 AMP262178:AMS262197 AWL262178:AWO262197 BGH262178:BGK262197 BQD262178:BQG262197 BZZ262178:CAC262197 CJV262178:CJY262197 CTR262178:CTU262197 DDN262178:DDQ262197 DNJ262178:DNM262197 DXF262178:DXI262197 EHB262178:EHE262197 EQX262178:ERA262197 FAT262178:FAW262197 FKP262178:FKS262197 FUL262178:FUO262197 GEH262178:GEK262197 GOD262178:GOG262197 GXZ262178:GYC262197 HHV262178:HHY262197 HRR262178:HRU262197 IBN262178:IBQ262197 ILJ262178:ILM262197 IVF262178:IVI262197 JFB262178:JFE262197 JOX262178:JPA262197 JYT262178:JYW262197 KIP262178:KIS262197 KSL262178:KSO262197 LCH262178:LCK262197 LMD262178:LMG262197 LVZ262178:LWC262197 MFV262178:MFY262197 MPR262178:MPU262197 MZN262178:MZQ262197 NJJ262178:NJM262197 NTF262178:NTI262197 ODB262178:ODE262197 OMX262178:ONA262197 OWT262178:OWW262197 PGP262178:PGS262197 PQL262178:PQO262197 QAH262178:QAK262197 QKD262178:QKG262197 QTZ262178:QUC262197 RDV262178:RDY262197 RNR262178:RNU262197 RXN262178:RXQ262197 SHJ262178:SHM262197 SRF262178:SRI262197 TBB262178:TBE262197 TKX262178:TLA262197 TUT262178:TUW262197 UEP262178:UES262197 UOL262178:UOO262197 UYH262178:UYK262197 VID262178:VIG262197 VRZ262178:VSC262197 WBV262178:WBY262197 WLR262178:WLU262197 WVN262178:WVQ262197 G327714:J327733 JB327714:JE327733 SX327714:TA327733 ACT327714:ACW327733 AMP327714:AMS327733 AWL327714:AWO327733 BGH327714:BGK327733 BQD327714:BQG327733 BZZ327714:CAC327733 CJV327714:CJY327733 CTR327714:CTU327733 DDN327714:DDQ327733 DNJ327714:DNM327733 DXF327714:DXI327733 EHB327714:EHE327733 EQX327714:ERA327733 FAT327714:FAW327733 FKP327714:FKS327733 FUL327714:FUO327733 GEH327714:GEK327733 GOD327714:GOG327733 GXZ327714:GYC327733 HHV327714:HHY327733 HRR327714:HRU327733 IBN327714:IBQ327733 ILJ327714:ILM327733 IVF327714:IVI327733 JFB327714:JFE327733 JOX327714:JPA327733 JYT327714:JYW327733 KIP327714:KIS327733 KSL327714:KSO327733 LCH327714:LCK327733 LMD327714:LMG327733 LVZ327714:LWC327733 MFV327714:MFY327733 MPR327714:MPU327733 MZN327714:MZQ327733 NJJ327714:NJM327733 NTF327714:NTI327733 ODB327714:ODE327733 OMX327714:ONA327733 OWT327714:OWW327733 PGP327714:PGS327733 PQL327714:PQO327733 QAH327714:QAK327733 QKD327714:QKG327733 QTZ327714:QUC327733 RDV327714:RDY327733 RNR327714:RNU327733 RXN327714:RXQ327733 SHJ327714:SHM327733 SRF327714:SRI327733 TBB327714:TBE327733 TKX327714:TLA327733 TUT327714:TUW327733 UEP327714:UES327733 UOL327714:UOO327733 UYH327714:UYK327733 VID327714:VIG327733 VRZ327714:VSC327733 WBV327714:WBY327733 WLR327714:WLU327733 WVN327714:WVQ327733 G393250:J393269 JB393250:JE393269 SX393250:TA393269 ACT393250:ACW393269 AMP393250:AMS393269 AWL393250:AWO393269 BGH393250:BGK393269 BQD393250:BQG393269 BZZ393250:CAC393269 CJV393250:CJY393269 CTR393250:CTU393269 DDN393250:DDQ393269 DNJ393250:DNM393269 DXF393250:DXI393269 EHB393250:EHE393269 EQX393250:ERA393269 FAT393250:FAW393269 FKP393250:FKS393269 FUL393250:FUO393269 GEH393250:GEK393269 GOD393250:GOG393269 GXZ393250:GYC393269 HHV393250:HHY393269 HRR393250:HRU393269 IBN393250:IBQ393269 ILJ393250:ILM393269 IVF393250:IVI393269 JFB393250:JFE393269 JOX393250:JPA393269 JYT393250:JYW393269 KIP393250:KIS393269 KSL393250:KSO393269 LCH393250:LCK393269 LMD393250:LMG393269 LVZ393250:LWC393269 MFV393250:MFY393269 MPR393250:MPU393269 MZN393250:MZQ393269 NJJ393250:NJM393269 NTF393250:NTI393269 ODB393250:ODE393269 OMX393250:ONA393269 OWT393250:OWW393269 PGP393250:PGS393269 PQL393250:PQO393269 QAH393250:QAK393269 QKD393250:QKG393269 QTZ393250:QUC393269 RDV393250:RDY393269 RNR393250:RNU393269 RXN393250:RXQ393269 SHJ393250:SHM393269 SRF393250:SRI393269 TBB393250:TBE393269 TKX393250:TLA393269 TUT393250:TUW393269 UEP393250:UES393269 UOL393250:UOO393269 UYH393250:UYK393269 VID393250:VIG393269 VRZ393250:VSC393269 WBV393250:WBY393269 WLR393250:WLU393269 WVN393250:WVQ393269 G458786:J458805 JB458786:JE458805 SX458786:TA458805 ACT458786:ACW458805 AMP458786:AMS458805 AWL458786:AWO458805 BGH458786:BGK458805 BQD458786:BQG458805 BZZ458786:CAC458805 CJV458786:CJY458805 CTR458786:CTU458805 DDN458786:DDQ458805 DNJ458786:DNM458805 DXF458786:DXI458805 EHB458786:EHE458805 EQX458786:ERA458805 FAT458786:FAW458805 FKP458786:FKS458805 FUL458786:FUO458805 GEH458786:GEK458805 GOD458786:GOG458805 GXZ458786:GYC458805 HHV458786:HHY458805 HRR458786:HRU458805 IBN458786:IBQ458805 ILJ458786:ILM458805 IVF458786:IVI458805 JFB458786:JFE458805 JOX458786:JPA458805 JYT458786:JYW458805 KIP458786:KIS458805 KSL458786:KSO458805 LCH458786:LCK458805 LMD458786:LMG458805 LVZ458786:LWC458805 MFV458786:MFY458805 MPR458786:MPU458805 MZN458786:MZQ458805 NJJ458786:NJM458805 NTF458786:NTI458805 ODB458786:ODE458805 OMX458786:ONA458805 OWT458786:OWW458805 PGP458786:PGS458805 PQL458786:PQO458805 QAH458786:QAK458805 QKD458786:QKG458805 QTZ458786:QUC458805 RDV458786:RDY458805 RNR458786:RNU458805 RXN458786:RXQ458805 SHJ458786:SHM458805 SRF458786:SRI458805 TBB458786:TBE458805 TKX458786:TLA458805 TUT458786:TUW458805 UEP458786:UES458805 UOL458786:UOO458805 UYH458786:UYK458805 VID458786:VIG458805 VRZ458786:VSC458805 WBV458786:WBY458805 WLR458786:WLU458805 WVN458786:WVQ458805 G524322:J524341 JB524322:JE524341 SX524322:TA524341 ACT524322:ACW524341 AMP524322:AMS524341 AWL524322:AWO524341 BGH524322:BGK524341 BQD524322:BQG524341 BZZ524322:CAC524341 CJV524322:CJY524341 CTR524322:CTU524341 DDN524322:DDQ524341 DNJ524322:DNM524341 DXF524322:DXI524341 EHB524322:EHE524341 EQX524322:ERA524341 FAT524322:FAW524341 FKP524322:FKS524341 FUL524322:FUO524341 GEH524322:GEK524341 GOD524322:GOG524341 GXZ524322:GYC524341 HHV524322:HHY524341 HRR524322:HRU524341 IBN524322:IBQ524341 ILJ524322:ILM524341 IVF524322:IVI524341 JFB524322:JFE524341 JOX524322:JPA524341 JYT524322:JYW524341 KIP524322:KIS524341 KSL524322:KSO524341 LCH524322:LCK524341 LMD524322:LMG524341 LVZ524322:LWC524341 MFV524322:MFY524341 MPR524322:MPU524341 MZN524322:MZQ524341 NJJ524322:NJM524341 NTF524322:NTI524341 ODB524322:ODE524341 OMX524322:ONA524341 OWT524322:OWW524341 PGP524322:PGS524341 PQL524322:PQO524341 QAH524322:QAK524341 QKD524322:QKG524341 QTZ524322:QUC524341 RDV524322:RDY524341 RNR524322:RNU524341 RXN524322:RXQ524341 SHJ524322:SHM524341 SRF524322:SRI524341 TBB524322:TBE524341 TKX524322:TLA524341 TUT524322:TUW524341 UEP524322:UES524341 UOL524322:UOO524341 UYH524322:UYK524341 VID524322:VIG524341 VRZ524322:VSC524341 WBV524322:WBY524341 WLR524322:WLU524341 WVN524322:WVQ524341 G589858:J589877 JB589858:JE589877 SX589858:TA589877 ACT589858:ACW589877 AMP589858:AMS589877 AWL589858:AWO589877 BGH589858:BGK589877 BQD589858:BQG589877 BZZ589858:CAC589877 CJV589858:CJY589877 CTR589858:CTU589877 DDN589858:DDQ589877 DNJ589858:DNM589877 DXF589858:DXI589877 EHB589858:EHE589877 EQX589858:ERA589877 FAT589858:FAW589877 FKP589858:FKS589877 FUL589858:FUO589877 GEH589858:GEK589877 GOD589858:GOG589877 GXZ589858:GYC589877 HHV589858:HHY589877 HRR589858:HRU589877 IBN589858:IBQ589877 ILJ589858:ILM589877 IVF589858:IVI589877 JFB589858:JFE589877 JOX589858:JPA589877 JYT589858:JYW589877 KIP589858:KIS589877 KSL589858:KSO589877 LCH589858:LCK589877 LMD589858:LMG589877 LVZ589858:LWC589877 MFV589858:MFY589877 MPR589858:MPU589877 MZN589858:MZQ589877 NJJ589858:NJM589877 NTF589858:NTI589877 ODB589858:ODE589877 OMX589858:ONA589877 OWT589858:OWW589877 PGP589858:PGS589877 PQL589858:PQO589877 QAH589858:QAK589877 QKD589858:QKG589877 QTZ589858:QUC589877 RDV589858:RDY589877 RNR589858:RNU589877 RXN589858:RXQ589877 SHJ589858:SHM589877 SRF589858:SRI589877 TBB589858:TBE589877 TKX589858:TLA589877 TUT589858:TUW589877 UEP589858:UES589877 UOL589858:UOO589877 UYH589858:UYK589877 VID589858:VIG589877 VRZ589858:VSC589877 WBV589858:WBY589877 WLR589858:WLU589877 WVN589858:WVQ589877 G655394:J655413 JB655394:JE655413 SX655394:TA655413 ACT655394:ACW655413 AMP655394:AMS655413 AWL655394:AWO655413 BGH655394:BGK655413 BQD655394:BQG655413 BZZ655394:CAC655413 CJV655394:CJY655413 CTR655394:CTU655413 DDN655394:DDQ655413 DNJ655394:DNM655413 DXF655394:DXI655413 EHB655394:EHE655413 EQX655394:ERA655413 FAT655394:FAW655413 FKP655394:FKS655413 FUL655394:FUO655413 GEH655394:GEK655413 GOD655394:GOG655413 GXZ655394:GYC655413 HHV655394:HHY655413 HRR655394:HRU655413 IBN655394:IBQ655413 ILJ655394:ILM655413 IVF655394:IVI655413 JFB655394:JFE655413 JOX655394:JPA655413 JYT655394:JYW655413 KIP655394:KIS655413 KSL655394:KSO655413 LCH655394:LCK655413 LMD655394:LMG655413 LVZ655394:LWC655413 MFV655394:MFY655413 MPR655394:MPU655413 MZN655394:MZQ655413 NJJ655394:NJM655413 NTF655394:NTI655413 ODB655394:ODE655413 OMX655394:ONA655413 OWT655394:OWW655413 PGP655394:PGS655413 PQL655394:PQO655413 QAH655394:QAK655413 QKD655394:QKG655413 QTZ655394:QUC655413 RDV655394:RDY655413 RNR655394:RNU655413 RXN655394:RXQ655413 SHJ655394:SHM655413 SRF655394:SRI655413 TBB655394:TBE655413 TKX655394:TLA655413 TUT655394:TUW655413 UEP655394:UES655413 UOL655394:UOO655413 UYH655394:UYK655413 VID655394:VIG655413 VRZ655394:VSC655413 WBV655394:WBY655413 WLR655394:WLU655413 WVN655394:WVQ655413 G720930:J720949 JB720930:JE720949 SX720930:TA720949 ACT720930:ACW720949 AMP720930:AMS720949 AWL720930:AWO720949 BGH720930:BGK720949 BQD720930:BQG720949 BZZ720930:CAC720949 CJV720930:CJY720949 CTR720930:CTU720949 DDN720930:DDQ720949 DNJ720930:DNM720949 DXF720930:DXI720949 EHB720930:EHE720949 EQX720930:ERA720949 FAT720930:FAW720949 FKP720930:FKS720949 FUL720930:FUO720949 GEH720930:GEK720949 GOD720930:GOG720949 GXZ720930:GYC720949 HHV720930:HHY720949 HRR720930:HRU720949 IBN720930:IBQ720949 ILJ720930:ILM720949 IVF720930:IVI720949 JFB720930:JFE720949 JOX720930:JPA720949 JYT720930:JYW720949 KIP720930:KIS720949 KSL720930:KSO720949 LCH720930:LCK720949 LMD720930:LMG720949 LVZ720930:LWC720949 MFV720930:MFY720949 MPR720930:MPU720949 MZN720930:MZQ720949 NJJ720930:NJM720949 NTF720930:NTI720949 ODB720930:ODE720949 OMX720930:ONA720949 OWT720930:OWW720949 PGP720930:PGS720949 PQL720930:PQO720949 QAH720930:QAK720949 QKD720930:QKG720949 QTZ720930:QUC720949 RDV720930:RDY720949 RNR720930:RNU720949 RXN720930:RXQ720949 SHJ720930:SHM720949 SRF720930:SRI720949 TBB720930:TBE720949 TKX720930:TLA720949 TUT720930:TUW720949 UEP720930:UES720949 UOL720930:UOO720949 UYH720930:UYK720949 VID720930:VIG720949 VRZ720930:VSC720949 WBV720930:WBY720949 WLR720930:WLU720949 WVN720930:WVQ720949 G786466:J786485 JB786466:JE786485 SX786466:TA786485 ACT786466:ACW786485 AMP786466:AMS786485 AWL786466:AWO786485 BGH786466:BGK786485 BQD786466:BQG786485 BZZ786466:CAC786485 CJV786466:CJY786485 CTR786466:CTU786485 DDN786466:DDQ786485 DNJ786466:DNM786485 DXF786466:DXI786485 EHB786466:EHE786485 EQX786466:ERA786485 FAT786466:FAW786485 FKP786466:FKS786485 FUL786466:FUO786485 GEH786466:GEK786485 GOD786466:GOG786485 GXZ786466:GYC786485 HHV786466:HHY786485 HRR786466:HRU786485 IBN786466:IBQ786485 ILJ786466:ILM786485 IVF786466:IVI786485 JFB786466:JFE786485 JOX786466:JPA786485 JYT786466:JYW786485 KIP786466:KIS786485 KSL786466:KSO786485 LCH786466:LCK786485 LMD786466:LMG786485 LVZ786466:LWC786485 MFV786466:MFY786485 MPR786466:MPU786485 MZN786466:MZQ786485 NJJ786466:NJM786485 NTF786466:NTI786485 ODB786466:ODE786485 OMX786466:ONA786485 OWT786466:OWW786485 PGP786466:PGS786485 PQL786466:PQO786485 QAH786466:QAK786485 QKD786466:QKG786485 QTZ786466:QUC786485 RDV786466:RDY786485 RNR786466:RNU786485 RXN786466:RXQ786485 SHJ786466:SHM786485 SRF786466:SRI786485 TBB786466:TBE786485 TKX786466:TLA786485 TUT786466:TUW786485 UEP786466:UES786485 UOL786466:UOO786485 UYH786466:UYK786485 VID786466:VIG786485 VRZ786466:VSC786485 WBV786466:WBY786485 WLR786466:WLU786485 WVN786466:WVQ786485 G852002:J852021 JB852002:JE852021 SX852002:TA852021 ACT852002:ACW852021 AMP852002:AMS852021 AWL852002:AWO852021 BGH852002:BGK852021 BQD852002:BQG852021 BZZ852002:CAC852021 CJV852002:CJY852021 CTR852002:CTU852021 DDN852002:DDQ852021 DNJ852002:DNM852021 DXF852002:DXI852021 EHB852002:EHE852021 EQX852002:ERA852021 FAT852002:FAW852021 FKP852002:FKS852021 FUL852002:FUO852021 GEH852002:GEK852021 GOD852002:GOG852021 GXZ852002:GYC852021 HHV852002:HHY852021 HRR852002:HRU852021 IBN852002:IBQ852021 ILJ852002:ILM852021 IVF852002:IVI852021 JFB852002:JFE852021 JOX852002:JPA852021 JYT852002:JYW852021 KIP852002:KIS852021 KSL852002:KSO852021 LCH852002:LCK852021 LMD852002:LMG852021 LVZ852002:LWC852021 MFV852002:MFY852021 MPR852002:MPU852021 MZN852002:MZQ852021 NJJ852002:NJM852021 NTF852002:NTI852021 ODB852002:ODE852021 OMX852002:ONA852021 OWT852002:OWW852021 PGP852002:PGS852021 PQL852002:PQO852021 QAH852002:QAK852021 QKD852002:QKG852021 QTZ852002:QUC852021 RDV852002:RDY852021 RNR852002:RNU852021 RXN852002:RXQ852021 SHJ852002:SHM852021 SRF852002:SRI852021 TBB852002:TBE852021 TKX852002:TLA852021 TUT852002:TUW852021 UEP852002:UES852021 UOL852002:UOO852021 UYH852002:UYK852021 VID852002:VIG852021 VRZ852002:VSC852021 WBV852002:WBY852021 WLR852002:WLU852021 WVN852002:WVQ852021 G917538:J917557 JB917538:JE917557 SX917538:TA917557 ACT917538:ACW917557 AMP917538:AMS917557 AWL917538:AWO917557 BGH917538:BGK917557 BQD917538:BQG917557 BZZ917538:CAC917557 CJV917538:CJY917557 CTR917538:CTU917557 DDN917538:DDQ917557 DNJ917538:DNM917557 DXF917538:DXI917557 EHB917538:EHE917557 EQX917538:ERA917557 FAT917538:FAW917557 FKP917538:FKS917557 FUL917538:FUO917557 GEH917538:GEK917557 GOD917538:GOG917557 GXZ917538:GYC917557 HHV917538:HHY917557 HRR917538:HRU917557 IBN917538:IBQ917557 ILJ917538:ILM917557 IVF917538:IVI917557 JFB917538:JFE917557 JOX917538:JPA917557 JYT917538:JYW917557 KIP917538:KIS917557 KSL917538:KSO917557 LCH917538:LCK917557 LMD917538:LMG917557 LVZ917538:LWC917557 MFV917538:MFY917557 MPR917538:MPU917557 MZN917538:MZQ917557 NJJ917538:NJM917557 NTF917538:NTI917557 ODB917538:ODE917557 OMX917538:ONA917557 OWT917538:OWW917557 PGP917538:PGS917557 PQL917538:PQO917557 QAH917538:QAK917557 QKD917538:QKG917557 QTZ917538:QUC917557 RDV917538:RDY917557 RNR917538:RNU917557 RXN917538:RXQ917557 SHJ917538:SHM917557 SRF917538:SRI917557 TBB917538:TBE917557 TKX917538:TLA917557 TUT917538:TUW917557 UEP917538:UES917557 UOL917538:UOO917557 UYH917538:UYK917557 VID917538:VIG917557 VRZ917538:VSC917557 WBV917538:WBY917557 WLR917538:WLU917557 WVN917538:WVQ917557 G983074:J983093 JB983074:JE983093 SX983074:TA983093 ACT983074:ACW983093 AMP983074:AMS983093 AWL983074:AWO983093 BGH983074:BGK983093 BQD983074:BQG983093 BZZ983074:CAC983093 CJV983074:CJY983093 CTR983074:CTU983093 DDN983074:DDQ983093 DNJ983074:DNM983093 DXF983074:DXI983093 EHB983074:EHE983093 EQX983074:ERA983093 FAT983074:FAW983093 FKP983074:FKS983093 FUL983074:FUO983093 GEH983074:GEK983093 GOD983074:GOG983093 GXZ983074:GYC983093 HHV983074:HHY983093 HRR983074:HRU983093 IBN983074:IBQ983093 ILJ983074:ILM983093 IVF983074:IVI983093 JFB983074:JFE983093 JOX983074:JPA983093 JYT983074:JYW983093 KIP983074:KIS983093 KSL983074:KSO983093 LCH983074:LCK983093 LMD983074:LMG983093 LVZ983074:LWC983093 MFV983074:MFY983093 MPR983074:MPU983093 MZN983074:MZQ983093 NJJ983074:NJM983093 NTF983074:NTI983093 ODB983074:ODE983093 OMX983074:ONA983093 OWT983074:OWW983093 PGP983074:PGS983093 PQL983074:PQO983093 QAH983074:QAK983093 QKD983074:QKG983093 QTZ983074:QUC983093 RDV983074:RDY983093 RNR983074:RNU983093 RXN983074:RXQ983093 SHJ983074:SHM983093 SRF983074:SRI983093 K69:M76 E92:E96 G92:J96 E55:E89 E22:E32 G55:J89 G22:J32 E105:J105 E34:E53 F22:F96 G34:J53</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Y256"/>
  <sheetViews>
    <sheetView topLeftCell="B6" zoomScale="60" zoomScaleNormal="60" workbookViewId="0">
      <selection activeCell="F86" sqref="F86"/>
    </sheetView>
  </sheetViews>
  <sheetFormatPr defaultRowHeight="12.75"/>
  <cols>
    <col min="1" max="1" width="3.85546875" style="312" hidden="1" customWidth="1"/>
    <col min="2" max="2" width="81.7109375" style="316" customWidth="1"/>
    <col min="3" max="3" width="3.28515625" style="316" hidden="1" customWidth="1"/>
    <col min="4" max="4" width="4.140625" style="316" hidden="1" customWidth="1"/>
    <col min="5" max="6" width="19.140625" style="303" customWidth="1"/>
    <col min="7" max="10" width="19" style="303" customWidth="1"/>
    <col min="11" max="13" width="23.140625" style="303" hidden="1" customWidth="1"/>
    <col min="14" max="14" width="5.7109375" style="316" customWidth="1"/>
    <col min="15" max="15" width="13.7109375" style="316" hidden="1" customWidth="1"/>
    <col min="16" max="16" width="5.7109375" style="316" customWidth="1"/>
    <col min="17" max="17" width="14.42578125" style="331" customWidth="1"/>
    <col min="18" max="18" width="13.42578125" style="331" customWidth="1"/>
    <col min="19" max="20" width="11.140625" style="331" customWidth="1"/>
    <col min="21" max="21" width="16.28515625" style="331" hidden="1" customWidth="1"/>
    <col min="22" max="22" width="15" style="331" hidden="1" customWidth="1"/>
    <col min="23" max="23" width="15" style="332" customWidth="1"/>
    <col min="24" max="24" width="15.7109375" style="331" hidden="1" customWidth="1"/>
    <col min="25" max="25" width="15.28515625" style="331" hidden="1" customWidth="1"/>
    <col min="26" max="255" width="9.140625" style="331"/>
    <col min="256" max="256" width="0" style="331" hidden="1" customWidth="1"/>
    <col min="257" max="257" width="81.7109375" style="331" customWidth="1"/>
    <col min="258" max="259" width="0" style="331" hidden="1" customWidth="1"/>
    <col min="260" max="261" width="19.140625" style="331" customWidth="1"/>
    <col min="262" max="265" width="19" style="331" customWidth="1"/>
    <col min="266" max="268" width="0" style="331" hidden="1" customWidth="1"/>
    <col min="269" max="269" width="5.7109375" style="331" customWidth="1"/>
    <col min="270" max="270" width="55.5703125" style="331" customWidth="1"/>
    <col min="271" max="271" width="0" style="331" hidden="1" customWidth="1"/>
    <col min="272" max="272" width="5.7109375" style="331" customWidth="1"/>
    <col min="273" max="273" width="14.42578125" style="331" customWidth="1"/>
    <col min="274" max="274" width="13.42578125" style="331" customWidth="1"/>
    <col min="275" max="276" width="11.140625" style="331" customWidth="1"/>
    <col min="277" max="278" width="0" style="331" hidden="1" customWidth="1"/>
    <col min="279" max="279" width="15" style="331" customWidth="1"/>
    <col min="280" max="281" width="0" style="331" hidden="1" customWidth="1"/>
    <col min="282" max="511" width="9.140625" style="331"/>
    <col min="512" max="512" width="0" style="331" hidden="1" customWidth="1"/>
    <col min="513" max="513" width="81.7109375" style="331" customWidth="1"/>
    <col min="514" max="515" width="0" style="331" hidden="1" customWidth="1"/>
    <col min="516" max="517" width="19.140625" style="331" customWidth="1"/>
    <col min="518" max="521" width="19" style="331" customWidth="1"/>
    <col min="522" max="524" width="0" style="331" hidden="1" customWidth="1"/>
    <col min="525" max="525" width="5.7109375" style="331" customWidth="1"/>
    <col min="526" max="526" width="55.5703125" style="331" customWidth="1"/>
    <col min="527" max="527" width="0" style="331" hidden="1" customWidth="1"/>
    <col min="528" max="528" width="5.7109375" style="331" customWidth="1"/>
    <col min="529" max="529" width="14.42578125" style="331" customWidth="1"/>
    <col min="530" max="530" width="13.42578125" style="331" customWidth="1"/>
    <col min="531" max="532" width="11.140625" style="331" customWidth="1"/>
    <col min="533" max="534" width="0" style="331" hidden="1" customWidth="1"/>
    <col min="535" max="535" width="15" style="331" customWidth="1"/>
    <col min="536" max="537" width="0" style="331" hidden="1" customWidth="1"/>
    <col min="538" max="767" width="9.140625" style="331"/>
    <col min="768" max="768" width="0" style="331" hidden="1" customWidth="1"/>
    <col min="769" max="769" width="81.7109375" style="331" customWidth="1"/>
    <col min="770" max="771" width="0" style="331" hidden="1" customWidth="1"/>
    <col min="772" max="773" width="19.140625" style="331" customWidth="1"/>
    <col min="774" max="777" width="19" style="331" customWidth="1"/>
    <col min="778" max="780" width="0" style="331" hidden="1" customWidth="1"/>
    <col min="781" max="781" width="5.7109375" style="331" customWidth="1"/>
    <col min="782" max="782" width="55.5703125" style="331" customWidth="1"/>
    <col min="783" max="783" width="0" style="331" hidden="1" customWidth="1"/>
    <col min="784" max="784" width="5.7109375" style="331" customWidth="1"/>
    <col min="785" max="785" width="14.42578125" style="331" customWidth="1"/>
    <col min="786" max="786" width="13.42578125" style="331" customWidth="1"/>
    <col min="787" max="788" width="11.140625" style="331" customWidth="1"/>
    <col min="789" max="790" width="0" style="331" hidden="1" customWidth="1"/>
    <col min="791" max="791" width="15" style="331" customWidth="1"/>
    <col min="792" max="793" width="0" style="331" hidden="1" customWidth="1"/>
    <col min="794" max="1023" width="9.140625" style="331"/>
    <col min="1024" max="1024" width="0" style="331" hidden="1" customWidth="1"/>
    <col min="1025" max="1025" width="81.7109375" style="331" customWidth="1"/>
    <col min="1026" max="1027" width="0" style="331" hidden="1" customWidth="1"/>
    <col min="1028" max="1029" width="19.140625" style="331" customWidth="1"/>
    <col min="1030" max="1033" width="19" style="331" customWidth="1"/>
    <col min="1034" max="1036" width="0" style="331" hidden="1" customWidth="1"/>
    <col min="1037" max="1037" width="5.7109375" style="331" customWidth="1"/>
    <col min="1038" max="1038" width="55.5703125" style="331" customWidth="1"/>
    <col min="1039" max="1039" width="0" style="331" hidden="1" customWidth="1"/>
    <col min="1040" max="1040" width="5.7109375" style="331" customWidth="1"/>
    <col min="1041" max="1041" width="14.42578125" style="331" customWidth="1"/>
    <col min="1042" max="1042" width="13.42578125" style="331" customWidth="1"/>
    <col min="1043" max="1044" width="11.140625" style="331" customWidth="1"/>
    <col min="1045" max="1046" width="0" style="331" hidden="1" customWidth="1"/>
    <col min="1047" max="1047" width="15" style="331" customWidth="1"/>
    <col min="1048" max="1049" width="0" style="331" hidden="1" customWidth="1"/>
    <col min="1050" max="1279" width="9.140625" style="331"/>
    <col min="1280" max="1280" width="0" style="331" hidden="1" customWidth="1"/>
    <col min="1281" max="1281" width="81.7109375" style="331" customWidth="1"/>
    <col min="1282" max="1283" width="0" style="331" hidden="1" customWidth="1"/>
    <col min="1284" max="1285" width="19.140625" style="331" customWidth="1"/>
    <col min="1286" max="1289" width="19" style="331" customWidth="1"/>
    <col min="1290" max="1292" width="0" style="331" hidden="1" customWidth="1"/>
    <col min="1293" max="1293" width="5.7109375" style="331" customWidth="1"/>
    <col min="1294" max="1294" width="55.5703125" style="331" customWidth="1"/>
    <col min="1295" max="1295" width="0" style="331" hidden="1" customWidth="1"/>
    <col min="1296" max="1296" width="5.7109375" style="331" customWidth="1"/>
    <col min="1297" max="1297" width="14.42578125" style="331" customWidth="1"/>
    <col min="1298" max="1298" width="13.42578125" style="331" customWidth="1"/>
    <col min="1299" max="1300" width="11.140625" style="331" customWidth="1"/>
    <col min="1301" max="1302" width="0" style="331" hidden="1" customWidth="1"/>
    <col min="1303" max="1303" width="15" style="331" customWidth="1"/>
    <col min="1304" max="1305" width="0" style="331" hidden="1" customWidth="1"/>
    <col min="1306" max="1535" width="9.140625" style="331"/>
    <col min="1536" max="1536" width="0" style="331" hidden="1" customWidth="1"/>
    <col min="1537" max="1537" width="81.7109375" style="331" customWidth="1"/>
    <col min="1538" max="1539" width="0" style="331" hidden="1" customWidth="1"/>
    <col min="1540" max="1541" width="19.140625" style="331" customWidth="1"/>
    <col min="1542" max="1545" width="19" style="331" customWidth="1"/>
    <col min="1546" max="1548" width="0" style="331" hidden="1" customWidth="1"/>
    <col min="1549" max="1549" width="5.7109375" style="331" customWidth="1"/>
    <col min="1550" max="1550" width="55.5703125" style="331" customWidth="1"/>
    <col min="1551" max="1551" width="0" style="331" hidden="1" customWidth="1"/>
    <col min="1552" max="1552" width="5.7109375" style="331" customWidth="1"/>
    <col min="1553" max="1553" width="14.42578125" style="331" customWidth="1"/>
    <col min="1554" max="1554" width="13.42578125" style="331" customWidth="1"/>
    <col min="1555" max="1556" width="11.140625" style="331" customWidth="1"/>
    <col min="1557" max="1558" width="0" style="331" hidden="1" customWidth="1"/>
    <col min="1559" max="1559" width="15" style="331" customWidth="1"/>
    <col min="1560" max="1561" width="0" style="331" hidden="1" customWidth="1"/>
    <col min="1562" max="1791" width="9.140625" style="331"/>
    <col min="1792" max="1792" width="0" style="331" hidden="1" customWidth="1"/>
    <col min="1793" max="1793" width="81.7109375" style="331" customWidth="1"/>
    <col min="1794" max="1795" width="0" style="331" hidden="1" customWidth="1"/>
    <col min="1796" max="1797" width="19.140625" style="331" customWidth="1"/>
    <col min="1798" max="1801" width="19" style="331" customWidth="1"/>
    <col min="1802" max="1804" width="0" style="331" hidden="1" customWidth="1"/>
    <col min="1805" max="1805" width="5.7109375" style="331" customWidth="1"/>
    <col min="1806" max="1806" width="55.5703125" style="331" customWidth="1"/>
    <col min="1807" max="1807" width="0" style="331" hidden="1" customWidth="1"/>
    <col min="1808" max="1808" width="5.7109375" style="331" customWidth="1"/>
    <col min="1809" max="1809" width="14.42578125" style="331" customWidth="1"/>
    <col min="1810" max="1810" width="13.42578125" style="331" customWidth="1"/>
    <col min="1811" max="1812" width="11.140625" style="331" customWidth="1"/>
    <col min="1813" max="1814" width="0" style="331" hidden="1" customWidth="1"/>
    <col min="1815" max="1815" width="15" style="331" customWidth="1"/>
    <col min="1816" max="1817" width="0" style="331" hidden="1" customWidth="1"/>
    <col min="1818" max="2047" width="9.140625" style="331"/>
    <col min="2048" max="2048" width="0" style="331" hidden="1" customWidth="1"/>
    <col min="2049" max="2049" width="81.7109375" style="331" customWidth="1"/>
    <col min="2050" max="2051" width="0" style="331" hidden="1" customWidth="1"/>
    <col min="2052" max="2053" width="19.140625" style="331" customWidth="1"/>
    <col min="2054" max="2057" width="19" style="331" customWidth="1"/>
    <col min="2058" max="2060" width="0" style="331" hidden="1" customWidth="1"/>
    <col min="2061" max="2061" width="5.7109375" style="331" customWidth="1"/>
    <col min="2062" max="2062" width="55.5703125" style="331" customWidth="1"/>
    <col min="2063" max="2063" width="0" style="331" hidden="1" customWidth="1"/>
    <col min="2064" max="2064" width="5.7109375" style="331" customWidth="1"/>
    <col min="2065" max="2065" width="14.42578125" style="331" customWidth="1"/>
    <col min="2066" max="2066" width="13.42578125" style="331" customWidth="1"/>
    <col min="2067" max="2068" width="11.140625" style="331" customWidth="1"/>
    <col min="2069" max="2070" width="0" style="331" hidden="1" customWidth="1"/>
    <col min="2071" max="2071" width="15" style="331" customWidth="1"/>
    <col min="2072" max="2073" width="0" style="331" hidden="1" customWidth="1"/>
    <col min="2074" max="2303" width="9.140625" style="331"/>
    <col min="2304" max="2304" width="0" style="331" hidden="1" customWidth="1"/>
    <col min="2305" max="2305" width="81.7109375" style="331" customWidth="1"/>
    <col min="2306" max="2307" width="0" style="331" hidden="1" customWidth="1"/>
    <col min="2308" max="2309" width="19.140625" style="331" customWidth="1"/>
    <col min="2310" max="2313" width="19" style="331" customWidth="1"/>
    <col min="2314" max="2316" width="0" style="331" hidden="1" customWidth="1"/>
    <col min="2317" max="2317" width="5.7109375" style="331" customWidth="1"/>
    <col min="2318" max="2318" width="55.5703125" style="331" customWidth="1"/>
    <col min="2319" max="2319" width="0" style="331" hidden="1" customWidth="1"/>
    <col min="2320" max="2320" width="5.7109375" style="331" customWidth="1"/>
    <col min="2321" max="2321" width="14.42578125" style="331" customWidth="1"/>
    <col min="2322" max="2322" width="13.42578125" style="331" customWidth="1"/>
    <col min="2323" max="2324" width="11.140625" style="331" customWidth="1"/>
    <col min="2325" max="2326" width="0" style="331" hidden="1" customWidth="1"/>
    <col min="2327" max="2327" width="15" style="331" customWidth="1"/>
    <col min="2328" max="2329" width="0" style="331" hidden="1" customWidth="1"/>
    <col min="2330" max="2559" width="9.140625" style="331"/>
    <col min="2560" max="2560" width="0" style="331" hidden="1" customWidth="1"/>
    <col min="2561" max="2561" width="81.7109375" style="331" customWidth="1"/>
    <col min="2562" max="2563" width="0" style="331" hidden="1" customWidth="1"/>
    <col min="2564" max="2565" width="19.140625" style="331" customWidth="1"/>
    <col min="2566" max="2569" width="19" style="331" customWidth="1"/>
    <col min="2570" max="2572" width="0" style="331" hidden="1" customWidth="1"/>
    <col min="2573" max="2573" width="5.7109375" style="331" customWidth="1"/>
    <col min="2574" max="2574" width="55.5703125" style="331" customWidth="1"/>
    <col min="2575" max="2575" width="0" style="331" hidden="1" customWidth="1"/>
    <col min="2576" max="2576" width="5.7109375" style="331" customWidth="1"/>
    <col min="2577" max="2577" width="14.42578125" style="331" customWidth="1"/>
    <col min="2578" max="2578" width="13.42578125" style="331" customWidth="1"/>
    <col min="2579" max="2580" width="11.140625" style="331" customWidth="1"/>
    <col min="2581" max="2582" width="0" style="331" hidden="1" customWidth="1"/>
    <col min="2583" max="2583" width="15" style="331" customWidth="1"/>
    <col min="2584" max="2585" width="0" style="331" hidden="1" customWidth="1"/>
    <col min="2586" max="2815" width="9.140625" style="331"/>
    <col min="2816" max="2816" width="0" style="331" hidden="1" customWidth="1"/>
    <col min="2817" max="2817" width="81.7109375" style="331" customWidth="1"/>
    <col min="2818" max="2819" width="0" style="331" hidden="1" customWidth="1"/>
    <col min="2820" max="2821" width="19.140625" style="331" customWidth="1"/>
    <col min="2822" max="2825" width="19" style="331" customWidth="1"/>
    <col min="2826" max="2828" width="0" style="331" hidden="1" customWidth="1"/>
    <col min="2829" max="2829" width="5.7109375" style="331" customWidth="1"/>
    <col min="2830" max="2830" width="55.5703125" style="331" customWidth="1"/>
    <col min="2831" max="2831" width="0" style="331" hidden="1" customWidth="1"/>
    <col min="2832" max="2832" width="5.7109375" style="331" customWidth="1"/>
    <col min="2833" max="2833" width="14.42578125" style="331" customWidth="1"/>
    <col min="2834" max="2834" width="13.42578125" style="331" customWidth="1"/>
    <col min="2835" max="2836" width="11.140625" style="331" customWidth="1"/>
    <col min="2837" max="2838" width="0" style="331" hidden="1" customWidth="1"/>
    <col min="2839" max="2839" width="15" style="331" customWidth="1"/>
    <col min="2840" max="2841" width="0" style="331" hidden="1" customWidth="1"/>
    <col min="2842" max="3071" width="9.140625" style="331"/>
    <col min="3072" max="3072" width="0" style="331" hidden="1" customWidth="1"/>
    <col min="3073" max="3073" width="81.7109375" style="331" customWidth="1"/>
    <col min="3074" max="3075" width="0" style="331" hidden="1" customWidth="1"/>
    <col min="3076" max="3077" width="19.140625" style="331" customWidth="1"/>
    <col min="3078" max="3081" width="19" style="331" customWidth="1"/>
    <col min="3082" max="3084" width="0" style="331" hidden="1" customWidth="1"/>
    <col min="3085" max="3085" width="5.7109375" style="331" customWidth="1"/>
    <col min="3086" max="3086" width="55.5703125" style="331" customWidth="1"/>
    <col min="3087" max="3087" width="0" style="331" hidden="1" customWidth="1"/>
    <col min="3088" max="3088" width="5.7109375" style="331" customWidth="1"/>
    <col min="3089" max="3089" width="14.42578125" style="331" customWidth="1"/>
    <col min="3090" max="3090" width="13.42578125" style="331" customWidth="1"/>
    <col min="3091" max="3092" width="11.140625" style="331" customWidth="1"/>
    <col min="3093" max="3094" width="0" style="331" hidden="1" customWidth="1"/>
    <col min="3095" max="3095" width="15" style="331" customWidth="1"/>
    <col min="3096" max="3097" width="0" style="331" hidden="1" customWidth="1"/>
    <col min="3098" max="3327" width="9.140625" style="331"/>
    <col min="3328" max="3328" width="0" style="331" hidden="1" customWidth="1"/>
    <col min="3329" max="3329" width="81.7109375" style="331" customWidth="1"/>
    <col min="3330" max="3331" width="0" style="331" hidden="1" customWidth="1"/>
    <col min="3332" max="3333" width="19.140625" style="331" customWidth="1"/>
    <col min="3334" max="3337" width="19" style="331" customWidth="1"/>
    <col min="3338" max="3340" width="0" style="331" hidden="1" customWidth="1"/>
    <col min="3341" max="3341" width="5.7109375" style="331" customWidth="1"/>
    <col min="3342" max="3342" width="55.5703125" style="331" customWidth="1"/>
    <col min="3343" max="3343" width="0" style="331" hidden="1" customWidth="1"/>
    <col min="3344" max="3344" width="5.7109375" style="331" customWidth="1"/>
    <col min="3345" max="3345" width="14.42578125" style="331" customWidth="1"/>
    <col min="3346" max="3346" width="13.42578125" style="331" customWidth="1"/>
    <col min="3347" max="3348" width="11.140625" style="331" customWidth="1"/>
    <col min="3349" max="3350" width="0" style="331" hidden="1" customWidth="1"/>
    <col min="3351" max="3351" width="15" style="331" customWidth="1"/>
    <col min="3352" max="3353" width="0" style="331" hidden="1" customWidth="1"/>
    <col min="3354" max="3583" width="9.140625" style="331"/>
    <col min="3584" max="3584" width="0" style="331" hidden="1" customWidth="1"/>
    <col min="3585" max="3585" width="81.7109375" style="331" customWidth="1"/>
    <col min="3586" max="3587" width="0" style="331" hidden="1" customWidth="1"/>
    <col min="3588" max="3589" width="19.140625" style="331" customWidth="1"/>
    <col min="3590" max="3593" width="19" style="331" customWidth="1"/>
    <col min="3594" max="3596" width="0" style="331" hidden="1" customWidth="1"/>
    <col min="3597" max="3597" width="5.7109375" style="331" customWidth="1"/>
    <col min="3598" max="3598" width="55.5703125" style="331" customWidth="1"/>
    <col min="3599" max="3599" width="0" style="331" hidden="1" customWidth="1"/>
    <col min="3600" max="3600" width="5.7109375" style="331" customWidth="1"/>
    <col min="3601" max="3601" width="14.42578125" style="331" customWidth="1"/>
    <col min="3602" max="3602" width="13.42578125" style="331" customWidth="1"/>
    <col min="3603" max="3604" width="11.140625" style="331" customWidth="1"/>
    <col min="3605" max="3606" width="0" style="331" hidden="1" customWidth="1"/>
    <col min="3607" max="3607" width="15" style="331" customWidth="1"/>
    <col min="3608" max="3609" width="0" style="331" hidden="1" customWidth="1"/>
    <col min="3610" max="3839" width="9.140625" style="331"/>
    <col min="3840" max="3840" width="0" style="331" hidden="1" customWidth="1"/>
    <col min="3841" max="3841" width="81.7109375" style="331" customWidth="1"/>
    <col min="3842" max="3843" width="0" style="331" hidden="1" customWidth="1"/>
    <col min="3844" max="3845" width="19.140625" style="331" customWidth="1"/>
    <col min="3846" max="3849" width="19" style="331" customWidth="1"/>
    <col min="3850" max="3852" width="0" style="331" hidden="1" customWidth="1"/>
    <col min="3853" max="3853" width="5.7109375" style="331" customWidth="1"/>
    <col min="3854" max="3854" width="55.5703125" style="331" customWidth="1"/>
    <col min="3855" max="3855" width="0" style="331" hidden="1" customWidth="1"/>
    <col min="3856" max="3856" width="5.7109375" style="331" customWidth="1"/>
    <col min="3857" max="3857" width="14.42578125" style="331" customWidth="1"/>
    <col min="3858" max="3858" width="13.42578125" style="331" customWidth="1"/>
    <col min="3859" max="3860" width="11.140625" style="331" customWidth="1"/>
    <col min="3861" max="3862" width="0" style="331" hidden="1" customWidth="1"/>
    <col min="3863" max="3863" width="15" style="331" customWidth="1"/>
    <col min="3864" max="3865" width="0" style="331" hidden="1" customWidth="1"/>
    <col min="3866" max="4095" width="9.140625" style="331"/>
    <col min="4096" max="4096" width="0" style="331" hidden="1" customWidth="1"/>
    <col min="4097" max="4097" width="81.7109375" style="331" customWidth="1"/>
    <col min="4098" max="4099" width="0" style="331" hidden="1" customWidth="1"/>
    <col min="4100" max="4101" width="19.140625" style="331" customWidth="1"/>
    <col min="4102" max="4105" width="19" style="331" customWidth="1"/>
    <col min="4106" max="4108" width="0" style="331" hidden="1" customWidth="1"/>
    <col min="4109" max="4109" width="5.7109375" style="331" customWidth="1"/>
    <col min="4110" max="4110" width="55.5703125" style="331" customWidth="1"/>
    <col min="4111" max="4111" width="0" style="331" hidden="1" customWidth="1"/>
    <col min="4112" max="4112" width="5.7109375" style="331" customWidth="1"/>
    <col min="4113" max="4113" width="14.42578125" style="331" customWidth="1"/>
    <col min="4114" max="4114" width="13.42578125" style="331" customWidth="1"/>
    <col min="4115" max="4116" width="11.140625" style="331" customWidth="1"/>
    <col min="4117" max="4118" width="0" style="331" hidden="1" customWidth="1"/>
    <col min="4119" max="4119" width="15" style="331" customWidth="1"/>
    <col min="4120" max="4121" width="0" style="331" hidden="1" customWidth="1"/>
    <col min="4122" max="4351" width="9.140625" style="331"/>
    <col min="4352" max="4352" width="0" style="331" hidden="1" customWidth="1"/>
    <col min="4353" max="4353" width="81.7109375" style="331" customWidth="1"/>
    <col min="4354" max="4355" width="0" style="331" hidden="1" customWidth="1"/>
    <col min="4356" max="4357" width="19.140625" style="331" customWidth="1"/>
    <col min="4358" max="4361" width="19" style="331" customWidth="1"/>
    <col min="4362" max="4364" width="0" style="331" hidden="1" customWidth="1"/>
    <col min="4365" max="4365" width="5.7109375" style="331" customWidth="1"/>
    <col min="4366" max="4366" width="55.5703125" style="331" customWidth="1"/>
    <col min="4367" max="4367" width="0" style="331" hidden="1" customWidth="1"/>
    <col min="4368" max="4368" width="5.7109375" style="331" customWidth="1"/>
    <col min="4369" max="4369" width="14.42578125" style="331" customWidth="1"/>
    <col min="4370" max="4370" width="13.42578125" style="331" customWidth="1"/>
    <col min="4371" max="4372" width="11.140625" style="331" customWidth="1"/>
    <col min="4373" max="4374" width="0" style="331" hidden="1" customWidth="1"/>
    <col min="4375" max="4375" width="15" style="331" customWidth="1"/>
    <col min="4376" max="4377" width="0" style="331" hidden="1" customWidth="1"/>
    <col min="4378" max="4607" width="9.140625" style="331"/>
    <col min="4608" max="4608" width="0" style="331" hidden="1" customWidth="1"/>
    <col min="4609" max="4609" width="81.7109375" style="331" customWidth="1"/>
    <col min="4610" max="4611" width="0" style="331" hidden="1" customWidth="1"/>
    <col min="4612" max="4613" width="19.140625" style="331" customWidth="1"/>
    <col min="4614" max="4617" width="19" style="331" customWidth="1"/>
    <col min="4618" max="4620" width="0" style="331" hidden="1" customWidth="1"/>
    <col min="4621" max="4621" width="5.7109375" style="331" customWidth="1"/>
    <col min="4622" max="4622" width="55.5703125" style="331" customWidth="1"/>
    <col min="4623" max="4623" width="0" style="331" hidden="1" customWidth="1"/>
    <col min="4624" max="4624" width="5.7109375" style="331" customWidth="1"/>
    <col min="4625" max="4625" width="14.42578125" style="331" customWidth="1"/>
    <col min="4626" max="4626" width="13.42578125" style="331" customWidth="1"/>
    <col min="4627" max="4628" width="11.140625" style="331" customWidth="1"/>
    <col min="4629" max="4630" width="0" style="331" hidden="1" customWidth="1"/>
    <col min="4631" max="4631" width="15" style="331" customWidth="1"/>
    <col min="4632" max="4633" width="0" style="331" hidden="1" customWidth="1"/>
    <col min="4634" max="4863" width="9.140625" style="331"/>
    <col min="4864" max="4864" width="0" style="331" hidden="1" customWidth="1"/>
    <col min="4865" max="4865" width="81.7109375" style="331" customWidth="1"/>
    <col min="4866" max="4867" width="0" style="331" hidden="1" customWidth="1"/>
    <col min="4868" max="4869" width="19.140625" style="331" customWidth="1"/>
    <col min="4870" max="4873" width="19" style="331" customWidth="1"/>
    <col min="4874" max="4876" width="0" style="331" hidden="1" customWidth="1"/>
    <col min="4877" max="4877" width="5.7109375" style="331" customWidth="1"/>
    <col min="4878" max="4878" width="55.5703125" style="331" customWidth="1"/>
    <col min="4879" max="4879" width="0" style="331" hidden="1" customWidth="1"/>
    <col min="4880" max="4880" width="5.7109375" style="331" customWidth="1"/>
    <col min="4881" max="4881" width="14.42578125" style="331" customWidth="1"/>
    <col min="4882" max="4882" width="13.42578125" style="331" customWidth="1"/>
    <col min="4883" max="4884" width="11.140625" style="331" customWidth="1"/>
    <col min="4885" max="4886" width="0" style="331" hidden="1" customWidth="1"/>
    <col min="4887" max="4887" width="15" style="331" customWidth="1"/>
    <col min="4888" max="4889" width="0" style="331" hidden="1" customWidth="1"/>
    <col min="4890" max="5119" width="9.140625" style="331"/>
    <col min="5120" max="5120" width="0" style="331" hidden="1" customWidth="1"/>
    <col min="5121" max="5121" width="81.7109375" style="331" customWidth="1"/>
    <col min="5122" max="5123" width="0" style="331" hidden="1" customWidth="1"/>
    <col min="5124" max="5125" width="19.140625" style="331" customWidth="1"/>
    <col min="5126" max="5129" width="19" style="331" customWidth="1"/>
    <col min="5130" max="5132" width="0" style="331" hidden="1" customWidth="1"/>
    <col min="5133" max="5133" width="5.7109375" style="331" customWidth="1"/>
    <col min="5134" max="5134" width="55.5703125" style="331" customWidth="1"/>
    <col min="5135" max="5135" width="0" style="331" hidden="1" customWidth="1"/>
    <col min="5136" max="5136" width="5.7109375" style="331" customWidth="1"/>
    <col min="5137" max="5137" width="14.42578125" style="331" customWidth="1"/>
    <col min="5138" max="5138" width="13.42578125" style="331" customWidth="1"/>
    <col min="5139" max="5140" width="11.140625" style="331" customWidth="1"/>
    <col min="5141" max="5142" width="0" style="331" hidden="1" customWidth="1"/>
    <col min="5143" max="5143" width="15" style="331" customWidth="1"/>
    <col min="5144" max="5145" width="0" style="331" hidden="1" customWidth="1"/>
    <col min="5146" max="5375" width="9.140625" style="331"/>
    <col min="5376" max="5376" width="0" style="331" hidden="1" customWidth="1"/>
    <col min="5377" max="5377" width="81.7109375" style="331" customWidth="1"/>
    <col min="5378" max="5379" width="0" style="331" hidden="1" customWidth="1"/>
    <col min="5380" max="5381" width="19.140625" style="331" customWidth="1"/>
    <col min="5382" max="5385" width="19" style="331" customWidth="1"/>
    <col min="5386" max="5388" width="0" style="331" hidden="1" customWidth="1"/>
    <col min="5389" max="5389" width="5.7109375" style="331" customWidth="1"/>
    <col min="5390" max="5390" width="55.5703125" style="331" customWidth="1"/>
    <col min="5391" max="5391" width="0" style="331" hidden="1" customWidth="1"/>
    <col min="5392" max="5392" width="5.7109375" style="331" customWidth="1"/>
    <col min="5393" max="5393" width="14.42578125" style="331" customWidth="1"/>
    <col min="5394" max="5394" width="13.42578125" style="331" customWidth="1"/>
    <col min="5395" max="5396" width="11.140625" style="331" customWidth="1"/>
    <col min="5397" max="5398" width="0" style="331" hidden="1" customWidth="1"/>
    <col min="5399" max="5399" width="15" style="331" customWidth="1"/>
    <col min="5400" max="5401" width="0" style="331" hidden="1" customWidth="1"/>
    <col min="5402" max="5631" width="9.140625" style="331"/>
    <col min="5632" max="5632" width="0" style="331" hidden="1" customWidth="1"/>
    <col min="5633" max="5633" width="81.7109375" style="331" customWidth="1"/>
    <col min="5634" max="5635" width="0" style="331" hidden="1" customWidth="1"/>
    <col min="5636" max="5637" width="19.140625" style="331" customWidth="1"/>
    <col min="5638" max="5641" width="19" style="331" customWidth="1"/>
    <col min="5642" max="5644" width="0" style="331" hidden="1" customWidth="1"/>
    <col min="5645" max="5645" width="5.7109375" style="331" customWidth="1"/>
    <col min="5646" max="5646" width="55.5703125" style="331" customWidth="1"/>
    <col min="5647" max="5647" width="0" style="331" hidden="1" customWidth="1"/>
    <col min="5648" max="5648" width="5.7109375" style="331" customWidth="1"/>
    <col min="5649" max="5649" width="14.42578125" style="331" customWidth="1"/>
    <col min="5650" max="5650" width="13.42578125" style="331" customWidth="1"/>
    <col min="5651" max="5652" width="11.140625" style="331" customWidth="1"/>
    <col min="5653" max="5654" width="0" style="331" hidden="1" customWidth="1"/>
    <col min="5655" max="5655" width="15" style="331" customWidth="1"/>
    <col min="5656" max="5657" width="0" style="331" hidden="1" customWidth="1"/>
    <col min="5658" max="5887" width="9.140625" style="331"/>
    <col min="5888" max="5888" width="0" style="331" hidden="1" customWidth="1"/>
    <col min="5889" max="5889" width="81.7109375" style="331" customWidth="1"/>
    <col min="5890" max="5891" width="0" style="331" hidden="1" customWidth="1"/>
    <col min="5892" max="5893" width="19.140625" style="331" customWidth="1"/>
    <col min="5894" max="5897" width="19" style="331" customWidth="1"/>
    <col min="5898" max="5900" width="0" style="331" hidden="1" customWidth="1"/>
    <col min="5901" max="5901" width="5.7109375" style="331" customWidth="1"/>
    <col min="5902" max="5902" width="55.5703125" style="331" customWidth="1"/>
    <col min="5903" max="5903" width="0" style="331" hidden="1" customWidth="1"/>
    <col min="5904" max="5904" width="5.7109375" style="331" customWidth="1"/>
    <col min="5905" max="5905" width="14.42578125" style="331" customWidth="1"/>
    <col min="5906" max="5906" width="13.42578125" style="331" customWidth="1"/>
    <col min="5907" max="5908" width="11.140625" style="331" customWidth="1"/>
    <col min="5909" max="5910" width="0" style="331" hidden="1" customWidth="1"/>
    <col min="5911" max="5911" width="15" style="331" customWidth="1"/>
    <col min="5912" max="5913" width="0" style="331" hidden="1" customWidth="1"/>
    <col min="5914" max="6143" width="9.140625" style="331"/>
    <col min="6144" max="6144" width="0" style="331" hidden="1" customWidth="1"/>
    <col min="6145" max="6145" width="81.7109375" style="331" customWidth="1"/>
    <col min="6146" max="6147" width="0" style="331" hidden="1" customWidth="1"/>
    <col min="6148" max="6149" width="19.140625" style="331" customWidth="1"/>
    <col min="6150" max="6153" width="19" style="331" customWidth="1"/>
    <col min="6154" max="6156" width="0" style="331" hidden="1" customWidth="1"/>
    <col min="6157" max="6157" width="5.7109375" style="331" customWidth="1"/>
    <col min="6158" max="6158" width="55.5703125" style="331" customWidth="1"/>
    <col min="6159" max="6159" width="0" style="331" hidden="1" customWidth="1"/>
    <col min="6160" max="6160" width="5.7109375" style="331" customWidth="1"/>
    <col min="6161" max="6161" width="14.42578125" style="331" customWidth="1"/>
    <col min="6162" max="6162" width="13.42578125" style="331" customWidth="1"/>
    <col min="6163" max="6164" width="11.140625" style="331" customWidth="1"/>
    <col min="6165" max="6166" width="0" style="331" hidden="1" customWidth="1"/>
    <col min="6167" max="6167" width="15" style="331" customWidth="1"/>
    <col min="6168" max="6169" width="0" style="331" hidden="1" customWidth="1"/>
    <col min="6170" max="6399" width="9.140625" style="331"/>
    <col min="6400" max="6400" width="0" style="331" hidden="1" customWidth="1"/>
    <col min="6401" max="6401" width="81.7109375" style="331" customWidth="1"/>
    <col min="6402" max="6403" width="0" style="331" hidden="1" customWidth="1"/>
    <col min="6404" max="6405" width="19.140625" style="331" customWidth="1"/>
    <col min="6406" max="6409" width="19" style="331" customWidth="1"/>
    <col min="6410" max="6412" width="0" style="331" hidden="1" customWidth="1"/>
    <col min="6413" max="6413" width="5.7109375" style="331" customWidth="1"/>
    <col min="6414" max="6414" width="55.5703125" style="331" customWidth="1"/>
    <col min="6415" max="6415" width="0" style="331" hidden="1" customWidth="1"/>
    <col min="6416" max="6416" width="5.7109375" style="331" customWidth="1"/>
    <col min="6417" max="6417" width="14.42578125" style="331" customWidth="1"/>
    <col min="6418" max="6418" width="13.42578125" style="331" customWidth="1"/>
    <col min="6419" max="6420" width="11.140625" style="331" customWidth="1"/>
    <col min="6421" max="6422" width="0" style="331" hidden="1" customWidth="1"/>
    <col min="6423" max="6423" width="15" style="331" customWidth="1"/>
    <col min="6424" max="6425" width="0" style="331" hidden="1" customWidth="1"/>
    <col min="6426" max="6655" width="9.140625" style="331"/>
    <col min="6656" max="6656" width="0" style="331" hidden="1" customWidth="1"/>
    <col min="6657" max="6657" width="81.7109375" style="331" customWidth="1"/>
    <col min="6658" max="6659" width="0" style="331" hidden="1" customWidth="1"/>
    <col min="6660" max="6661" width="19.140625" style="331" customWidth="1"/>
    <col min="6662" max="6665" width="19" style="331" customWidth="1"/>
    <col min="6666" max="6668" width="0" style="331" hidden="1" customWidth="1"/>
    <col min="6669" max="6669" width="5.7109375" style="331" customWidth="1"/>
    <col min="6670" max="6670" width="55.5703125" style="331" customWidth="1"/>
    <col min="6671" max="6671" width="0" style="331" hidden="1" customWidth="1"/>
    <col min="6672" max="6672" width="5.7109375" style="331" customWidth="1"/>
    <col min="6673" max="6673" width="14.42578125" style="331" customWidth="1"/>
    <col min="6674" max="6674" width="13.42578125" style="331" customWidth="1"/>
    <col min="6675" max="6676" width="11.140625" style="331" customWidth="1"/>
    <col min="6677" max="6678" width="0" style="331" hidden="1" customWidth="1"/>
    <col min="6679" max="6679" width="15" style="331" customWidth="1"/>
    <col min="6680" max="6681" width="0" style="331" hidden="1" customWidth="1"/>
    <col min="6682" max="6911" width="9.140625" style="331"/>
    <col min="6912" max="6912" width="0" style="331" hidden="1" customWidth="1"/>
    <col min="6913" max="6913" width="81.7109375" style="331" customWidth="1"/>
    <col min="6914" max="6915" width="0" style="331" hidden="1" customWidth="1"/>
    <col min="6916" max="6917" width="19.140625" style="331" customWidth="1"/>
    <col min="6918" max="6921" width="19" style="331" customWidth="1"/>
    <col min="6922" max="6924" width="0" style="331" hidden="1" customWidth="1"/>
    <col min="6925" max="6925" width="5.7109375" style="331" customWidth="1"/>
    <col min="6926" max="6926" width="55.5703125" style="331" customWidth="1"/>
    <col min="6927" max="6927" width="0" style="331" hidden="1" customWidth="1"/>
    <col min="6928" max="6928" width="5.7109375" style="331" customWidth="1"/>
    <col min="6929" max="6929" width="14.42578125" style="331" customWidth="1"/>
    <col min="6930" max="6930" width="13.42578125" style="331" customWidth="1"/>
    <col min="6931" max="6932" width="11.140625" style="331" customWidth="1"/>
    <col min="6933" max="6934" width="0" style="331" hidden="1" customWidth="1"/>
    <col min="6935" max="6935" width="15" style="331" customWidth="1"/>
    <col min="6936" max="6937" width="0" style="331" hidden="1" customWidth="1"/>
    <col min="6938" max="7167" width="9.140625" style="331"/>
    <col min="7168" max="7168" width="0" style="331" hidden="1" customWidth="1"/>
    <col min="7169" max="7169" width="81.7109375" style="331" customWidth="1"/>
    <col min="7170" max="7171" width="0" style="331" hidden="1" customWidth="1"/>
    <col min="7172" max="7173" width="19.140625" style="331" customWidth="1"/>
    <col min="7174" max="7177" width="19" style="331" customWidth="1"/>
    <col min="7178" max="7180" width="0" style="331" hidden="1" customWidth="1"/>
    <col min="7181" max="7181" width="5.7109375" style="331" customWidth="1"/>
    <col min="7182" max="7182" width="55.5703125" style="331" customWidth="1"/>
    <col min="7183" max="7183" width="0" style="331" hidden="1" customWidth="1"/>
    <col min="7184" max="7184" width="5.7109375" style="331" customWidth="1"/>
    <col min="7185" max="7185" width="14.42578125" style="331" customWidth="1"/>
    <col min="7186" max="7186" width="13.42578125" style="331" customWidth="1"/>
    <col min="7187" max="7188" width="11.140625" style="331" customWidth="1"/>
    <col min="7189" max="7190" width="0" style="331" hidden="1" customWidth="1"/>
    <col min="7191" max="7191" width="15" style="331" customWidth="1"/>
    <col min="7192" max="7193" width="0" style="331" hidden="1" customWidth="1"/>
    <col min="7194" max="7423" width="9.140625" style="331"/>
    <col min="7424" max="7424" width="0" style="331" hidden="1" customWidth="1"/>
    <col min="7425" max="7425" width="81.7109375" style="331" customWidth="1"/>
    <col min="7426" max="7427" width="0" style="331" hidden="1" customWidth="1"/>
    <col min="7428" max="7429" width="19.140625" style="331" customWidth="1"/>
    <col min="7430" max="7433" width="19" style="331" customWidth="1"/>
    <col min="7434" max="7436" width="0" style="331" hidden="1" customWidth="1"/>
    <col min="7437" max="7437" width="5.7109375" style="331" customWidth="1"/>
    <col min="7438" max="7438" width="55.5703125" style="331" customWidth="1"/>
    <col min="7439" max="7439" width="0" style="331" hidden="1" customWidth="1"/>
    <col min="7440" max="7440" width="5.7109375" style="331" customWidth="1"/>
    <col min="7441" max="7441" width="14.42578125" style="331" customWidth="1"/>
    <col min="7442" max="7442" width="13.42578125" style="331" customWidth="1"/>
    <col min="7443" max="7444" width="11.140625" style="331" customWidth="1"/>
    <col min="7445" max="7446" width="0" style="331" hidden="1" customWidth="1"/>
    <col min="7447" max="7447" width="15" style="331" customWidth="1"/>
    <col min="7448" max="7449" width="0" style="331" hidden="1" customWidth="1"/>
    <col min="7450" max="7679" width="9.140625" style="331"/>
    <col min="7680" max="7680" width="0" style="331" hidden="1" customWidth="1"/>
    <col min="7681" max="7681" width="81.7109375" style="331" customWidth="1"/>
    <col min="7682" max="7683" width="0" style="331" hidden="1" customWidth="1"/>
    <col min="7684" max="7685" width="19.140625" style="331" customWidth="1"/>
    <col min="7686" max="7689" width="19" style="331" customWidth="1"/>
    <col min="7690" max="7692" width="0" style="331" hidden="1" customWidth="1"/>
    <col min="7693" max="7693" width="5.7109375" style="331" customWidth="1"/>
    <col min="7694" max="7694" width="55.5703125" style="331" customWidth="1"/>
    <col min="7695" max="7695" width="0" style="331" hidden="1" customWidth="1"/>
    <col min="7696" max="7696" width="5.7109375" style="331" customWidth="1"/>
    <col min="7697" max="7697" width="14.42578125" style="331" customWidth="1"/>
    <col min="7698" max="7698" width="13.42578125" style="331" customWidth="1"/>
    <col min="7699" max="7700" width="11.140625" style="331" customWidth="1"/>
    <col min="7701" max="7702" width="0" style="331" hidden="1" customWidth="1"/>
    <col min="7703" max="7703" width="15" style="331" customWidth="1"/>
    <col min="7704" max="7705" width="0" style="331" hidden="1" customWidth="1"/>
    <col min="7706" max="7935" width="9.140625" style="331"/>
    <col min="7936" max="7936" width="0" style="331" hidden="1" customWidth="1"/>
    <col min="7937" max="7937" width="81.7109375" style="331" customWidth="1"/>
    <col min="7938" max="7939" width="0" style="331" hidden="1" customWidth="1"/>
    <col min="7940" max="7941" width="19.140625" style="331" customWidth="1"/>
    <col min="7942" max="7945" width="19" style="331" customWidth="1"/>
    <col min="7946" max="7948" width="0" style="331" hidden="1" customWidth="1"/>
    <col min="7949" max="7949" width="5.7109375" style="331" customWidth="1"/>
    <col min="7950" max="7950" width="55.5703125" style="331" customWidth="1"/>
    <col min="7951" max="7951" width="0" style="331" hidden="1" customWidth="1"/>
    <col min="7952" max="7952" width="5.7109375" style="331" customWidth="1"/>
    <col min="7953" max="7953" width="14.42578125" style="331" customWidth="1"/>
    <col min="7954" max="7954" width="13.42578125" style="331" customWidth="1"/>
    <col min="7955" max="7956" width="11.140625" style="331" customWidth="1"/>
    <col min="7957" max="7958" width="0" style="331" hidden="1" customWidth="1"/>
    <col min="7959" max="7959" width="15" style="331" customWidth="1"/>
    <col min="7960" max="7961" width="0" style="331" hidden="1" customWidth="1"/>
    <col min="7962" max="8191" width="9.140625" style="331"/>
    <col min="8192" max="8192" width="0" style="331" hidden="1" customWidth="1"/>
    <col min="8193" max="8193" width="81.7109375" style="331" customWidth="1"/>
    <col min="8194" max="8195" width="0" style="331" hidden="1" customWidth="1"/>
    <col min="8196" max="8197" width="19.140625" style="331" customWidth="1"/>
    <col min="8198" max="8201" width="19" style="331" customWidth="1"/>
    <col min="8202" max="8204" width="0" style="331" hidden="1" customWidth="1"/>
    <col min="8205" max="8205" width="5.7109375" style="331" customWidth="1"/>
    <col min="8206" max="8206" width="55.5703125" style="331" customWidth="1"/>
    <col min="8207" max="8207" width="0" style="331" hidden="1" customWidth="1"/>
    <col min="8208" max="8208" width="5.7109375" style="331" customWidth="1"/>
    <col min="8209" max="8209" width="14.42578125" style="331" customWidth="1"/>
    <col min="8210" max="8210" width="13.42578125" style="331" customWidth="1"/>
    <col min="8211" max="8212" width="11.140625" style="331" customWidth="1"/>
    <col min="8213" max="8214" width="0" style="331" hidden="1" customWidth="1"/>
    <col min="8215" max="8215" width="15" style="331" customWidth="1"/>
    <col min="8216" max="8217" width="0" style="331" hidden="1" customWidth="1"/>
    <col min="8218" max="8447" width="9.140625" style="331"/>
    <col min="8448" max="8448" width="0" style="331" hidden="1" customWidth="1"/>
    <col min="8449" max="8449" width="81.7109375" style="331" customWidth="1"/>
    <col min="8450" max="8451" width="0" style="331" hidden="1" customWidth="1"/>
    <col min="8452" max="8453" width="19.140625" style="331" customWidth="1"/>
    <col min="8454" max="8457" width="19" style="331" customWidth="1"/>
    <col min="8458" max="8460" width="0" style="331" hidden="1" customWidth="1"/>
    <col min="8461" max="8461" width="5.7109375" style="331" customWidth="1"/>
    <col min="8462" max="8462" width="55.5703125" style="331" customWidth="1"/>
    <col min="8463" max="8463" width="0" style="331" hidden="1" customWidth="1"/>
    <col min="8464" max="8464" width="5.7109375" style="331" customWidth="1"/>
    <col min="8465" max="8465" width="14.42578125" style="331" customWidth="1"/>
    <col min="8466" max="8466" width="13.42578125" style="331" customWidth="1"/>
    <col min="8467" max="8468" width="11.140625" style="331" customWidth="1"/>
    <col min="8469" max="8470" width="0" style="331" hidden="1" customWidth="1"/>
    <col min="8471" max="8471" width="15" style="331" customWidth="1"/>
    <col min="8472" max="8473" width="0" style="331" hidden="1" customWidth="1"/>
    <col min="8474" max="8703" width="9.140625" style="331"/>
    <col min="8704" max="8704" width="0" style="331" hidden="1" customWidth="1"/>
    <col min="8705" max="8705" width="81.7109375" style="331" customWidth="1"/>
    <col min="8706" max="8707" width="0" style="331" hidden="1" customWidth="1"/>
    <col min="8708" max="8709" width="19.140625" style="331" customWidth="1"/>
    <col min="8710" max="8713" width="19" style="331" customWidth="1"/>
    <col min="8714" max="8716" width="0" style="331" hidden="1" customWidth="1"/>
    <col min="8717" max="8717" width="5.7109375" style="331" customWidth="1"/>
    <col min="8718" max="8718" width="55.5703125" style="331" customWidth="1"/>
    <col min="8719" max="8719" width="0" style="331" hidden="1" customWidth="1"/>
    <col min="8720" max="8720" width="5.7109375" style="331" customWidth="1"/>
    <col min="8721" max="8721" width="14.42578125" style="331" customWidth="1"/>
    <col min="8722" max="8722" width="13.42578125" style="331" customWidth="1"/>
    <col min="8723" max="8724" width="11.140625" style="331" customWidth="1"/>
    <col min="8725" max="8726" width="0" style="331" hidden="1" customWidth="1"/>
    <col min="8727" max="8727" width="15" style="331" customWidth="1"/>
    <col min="8728" max="8729" width="0" style="331" hidden="1" customWidth="1"/>
    <col min="8730" max="8959" width="9.140625" style="331"/>
    <col min="8960" max="8960" width="0" style="331" hidden="1" customWidth="1"/>
    <col min="8961" max="8961" width="81.7109375" style="331" customWidth="1"/>
    <col min="8962" max="8963" width="0" style="331" hidden="1" customWidth="1"/>
    <col min="8964" max="8965" width="19.140625" style="331" customWidth="1"/>
    <col min="8966" max="8969" width="19" style="331" customWidth="1"/>
    <col min="8970" max="8972" width="0" style="331" hidden="1" customWidth="1"/>
    <col min="8973" max="8973" width="5.7109375" style="331" customWidth="1"/>
    <col min="8974" max="8974" width="55.5703125" style="331" customWidth="1"/>
    <col min="8975" max="8975" width="0" style="331" hidden="1" customWidth="1"/>
    <col min="8976" max="8976" width="5.7109375" style="331" customWidth="1"/>
    <col min="8977" max="8977" width="14.42578125" style="331" customWidth="1"/>
    <col min="8978" max="8978" width="13.42578125" style="331" customWidth="1"/>
    <col min="8979" max="8980" width="11.140625" style="331" customWidth="1"/>
    <col min="8981" max="8982" width="0" style="331" hidden="1" customWidth="1"/>
    <col min="8983" max="8983" width="15" style="331" customWidth="1"/>
    <col min="8984" max="8985" width="0" style="331" hidden="1" customWidth="1"/>
    <col min="8986" max="9215" width="9.140625" style="331"/>
    <col min="9216" max="9216" width="0" style="331" hidden="1" customWidth="1"/>
    <col min="9217" max="9217" width="81.7109375" style="331" customWidth="1"/>
    <col min="9218" max="9219" width="0" style="331" hidden="1" customWidth="1"/>
    <col min="9220" max="9221" width="19.140625" style="331" customWidth="1"/>
    <col min="9222" max="9225" width="19" style="331" customWidth="1"/>
    <col min="9226" max="9228" width="0" style="331" hidden="1" customWidth="1"/>
    <col min="9229" max="9229" width="5.7109375" style="331" customWidth="1"/>
    <col min="9230" max="9230" width="55.5703125" style="331" customWidth="1"/>
    <col min="9231" max="9231" width="0" style="331" hidden="1" customWidth="1"/>
    <col min="9232" max="9232" width="5.7109375" style="331" customWidth="1"/>
    <col min="9233" max="9233" width="14.42578125" style="331" customWidth="1"/>
    <col min="9234" max="9234" width="13.42578125" style="331" customWidth="1"/>
    <col min="9235" max="9236" width="11.140625" style="331" customWidth="1"/>
    <col min="9237" max="9238" width="0" style="331" hidden="1" customWidth="1"/>
    <col min="9239" max="9239" width="15" style="331" customWidth="1"/>
    <col min="9240" max="9241" width="0" style="331" hidden="1" customWidth="1"/>
    <col min="9242" max="9471" width="9.140625" style="331"/>
    <col min="9472" max="9472" width="0" style="331" hidden="1" customWidth="1"/>
    <col min="9473" max="9473" width="81.7109375" style="331" customWidth="1"/>
    <col min="9474" max="9475" width="0" style="331" hidden="1" customWidth="1"/>
    <col min="9476" max="9477" width="19.140625" style="331" customWidth="1"/>
    <col min="9478" max="9481" width="19" style="331" customWidth="1"/>
    <col min="9482" max="9484" width="0" style="331" hidden="1" customWidth="1"/>
    <col min="9485" max="9485" width="5.7109375" style="331" customWidth="1"/>
    <col min="9486" max="9486" width="55.5703125" style="331" customWidth="1"/>
    <col min="9487" max="9487" width="0" style="331" hidden="1" customWidth="1"/>
    <col min="9488" max="9488" width="5.7109375" style="331" customWidth="1"/>
    <col min="9489" max="9489" width="14.42578125" style="331" customWidth="1"/>
    <col min="9490" max="9490" width="13.42578125" style="331" customWidth="1"/>
    <col min="9491" max="9492" width="11.140625" style="331" customWidth="1"/>
    <col min="9493" max="9494" width="0" style="331" hidden="1" customWidth="1"/>
    <col min="9495" max="9495" width="15" style="331" customWidth="1"/>
    <col min="9496" max="9497" width="0" style="331" hidden="1" customWidth="1"/>
    <col min="9498" max="9727" width="9.140625" style="331"/>
    <col min="9728" max="9728" width="0" style="331" hidden="1" customWidth="1"/>
    <col min="9729" max="9729" width="81.7109375" style="331" customWidth="1"/>
    <col min="9730" max="9731" width="0" style="331" hidden="1" customWidth="1"/>
    <col min="9732" max="9733" width="19.140625" style="331" customWidth="1"/>
    <col min="9734" max="9737" width="19" style="331" customWidth="1"/>
    <col min="9738" max="9740" width="0" style="331" hidden="1" customWidth="1"/>
    <col min="9741" max="9741" width="5.7109375" style="331" customWidth="1"/>
    <col min="9742" max="9742" width="55.5703125" style="331" customWidth="1"/>
    <col min="9743" max="9743" width="0" style="331" hidden="1" customWidth="1"/>
    <col min="9744" max="9744" width="5.7109375" style="331" customWidth="1"/>
    <col min="9745" max="9745" width="14.42578125" style="331" customWidth="1"/>
    <col min="9746" max="9746" width="13.42578125" style="331" customWidth="1"/>
    <col min="9747" max="9748" width="11.140625" style="331" customWidth="1"/>
    <col min="9749" max="9750" width="0" style="331" hidden="1" customWidth="1"/>
    <col min="9751" max="9751" width="15" style="331" customWidth="1"/>
    <col min="9752" max="9753" width="0" style="331" hidden="1" customWidth="1"/>
    <col min="9754" max="9983" width="9.140625" style="331"/>
    <col min="9984" max="9984" width="0" style="331" hidden="1" customWidth="1"/>
    <col min="9985" max="9985" width="81.7109375" style="331" customWidth="1"/>
    <col min="9986" max="9987" width="0" style="331" hidden="1" customWidth="1"/>
    <col min="9988" max="9989" width="19.140625" style="331" customWidth="1"/>
    <col min="9990" max="9993" width="19" style="331" customWidth="1"/>
    <col min="9994" max="9996" width="0" style="331" hidden="1" customWidth="1"/>
    <col min="9997" max="9997" width="5.7109375" style="331" customWidth="1"/>
    <col min="9998" max="9998" width="55.5703125" style="331" customWidth="1"/>
    <col min="9999" max="9999" width="0" style="331" hidden="1" customWidth="1"/>
    <col min="10000" max="10000" width="5.7109375" style="331" customWidth="1"/>
    <col min="10001" max="10001" width="14.42578125" style="331" customWidth="1"/>
    <col min="10002" max="10002" width="13.42578125" style="331" customWidth="1"/>
    <col min="10003" max="10004" width="11.140625" style="331" customWidth="1"/>
    <col min="10005" max="10006" width="0" style="331" hidden="1" customWidth="1"/>
    <col min="10007" max="10007" width="15" style="331" customWidth="1"/>
    <col min="10008" max="10009" width="0" style="331" hidden="1" customWidth="1"/>
    <col min="10010" max="10239" width="9.140625" style="331"/>
    <col min="10240" max="10240" width="0" style="331" hidden="1" customWidth="1"/>
    <col min="10241" max="10241" width="81.7109375" style="331" customWidth="1"/>
    <col min="10242" max="10243" width="0" style="331" hidden="1" customWidth="1"/>
    <col min="10244" max="10245" width="19.140625" style="331" customWidth="1"/>
    <col min="10246" max="10249" width="19" style="331" customWidth="1"/>
    <col min="10250" max="10252" width="0" style="331" hidden="1" customWidth="1"/>
    <col min="10253" max="10253" width="5.7109375" style="331" customWidth="1"/>
    <col min="10254" max="10254" width="55.5703125" style="331" customWidth="1"/>
    <col min="10255" max="10255" width="0" style="331" hidden="1" customWidth="1"/>
    <col min="10256" max="10256" width="5.7109375" style="331" customWidth="1"/>
    <col min="10257" max="10257" width="14.42578125" style="331" customWidth="1"/>
    <col min="10258" max="10258" width="13.42578125" style="331" customWidth="1"/>
    <col min="10259" max="10260" width="11.140625" style="331" customWidth="1"/>
    <col min="10261" max="10262" width="0" style="331" hidden="1" customWidth="1"/>
    <col min="10263" max="10263" width="15" style="331" customWidth="1"/>
    <col min="10264" max="10265" width="0" style="331" hidden="1" customWidth="1"/>
    <col min="10266" max="10495" width="9.140625" style="331"/>
    <col min="10496" max="10496" width="0" style="331" hidden="1" customWidth="1"/>
    <col min="10497" max="10497" width="81.7109375" style="331" customWidth="1"/>
    <col min="10498" max="10499" width="0" style="331" hidden="1" customWidth="1"/>
    <col min="10500" max="10501" width="19.140625" style="331" customWidth="1"/>
    <col min="10502" max="10505" width="19" style="331" customWidth="1"/>
    <col min="10506" max="10508" width="0" style="331" hidden="1" customWidth="1"/>
    <col min="10509" max="10509" width="5.7109375" style="331" customWidth="1"/>
    <col min="10510" max="10510" width="55.5703125" style="331" customWidth="1"/>
    <col min="10511" max="10511" width="0" style="331" hidden="1" customWidth="1"/>
    <col min="10512" max="10512" width="5.7109375" style="331" customWidth="1"/>
    <col min="10513" max="10513" width="14.42578125" style="331" customWidth="1"/>
    <col min="10514" max="10514" width="13.42578125" style="331" customWidth="1"/>
    <col min="10515" max="10516" width="11.140625" style="331" customWidth="1"/>
    <col min="10517" max="10518" width="0" style="331" hidden="1" customWidth="1"/>
    <col min="10519" max="10519" width="15" style="331" customWidth="1"/>
    <col min="10520" max="10521" width="0" style="331" hidden="1" customWidth="1"/>
    <col min="10522" max="10751" width="9.140625" style="331"/>
    <col min="10752" max="10752" width="0" style="331" hidden="1" customWidth="1"/>
    <col min="10753" max="10753" width="81.7109375" style="331" customWidth="1"/>
    <col min="10754" max="10755" width="0" style="331" hidden="1" customWidth="1"/>
    <col min="10756" max="10757" width="19.140625" style="331" customWidth="1"/>
    <col min="10758" max="10761" width="19" style="331" customWidth="1"/>
    <col min="10762" max="10764" width="0" style="331" hidden="1" customWidth="1"/>
    <col min="10765" max="10765" width="5.7109375" style="331" customWidth="1"/>
    <col min="10766" max="10766" width="55.5703125" style="331" customWidth="1"/>
    <col min="10767" max="10767" width="0" style="331" hidden="1" customWidth="1"/>
    <col min="10768" max="10768" width="5.7109375" style="331" customWidth="1"/>
    <col min="10769" max="10769" width="14.42578125" style="331" customWidth="1"/>
    <col min="10770" max="10770" width="13.42578125" style="331" customWidth="1"/>
    <col min="10771" max="10772" width="11.140625" style="331" customWidth="1"/>
    <col min="10773" max="10774" width="0" style="331" hidden="1" customWidth="1"/>
    <col min="10775" max="10775" width="15" style="331" customWidth="1"/>
    <col min="10776" max="10777" width="0" style="331" hidden="1" customWidth="1"/>
    <col min="10778" max="11007" width="9.140625" style="331"/>
    <col min="11008" max="11008" width="0" style="331" hidden="1" customWidth="1"/>
    <col min="11009" max="11009" width="81.7109375" style="331" customWidth="1"/>
    <col min="11010" max="11011" width="0" style="331" hidden="1" customWidth="1"/>
    <col min="11012" max="11013" width="19.140625" style="331" customWidth="1"/>
    <col min="11014" max="11017" width="19" style="331" customWidth="1"/>
    <col min="11018" max="11020" width="0" style="331" hidden="1" customWidth="1"/>
    <col min="11021" max="11021" width="5.7109375" style="331" customWidth="1"/>
    <col min="11022" max="11022" width="55.5703125" style="331" customWidth="1"/>
    <col min="11023" max="11023" width="0" style="331" hidden="1" customWidth="1"/>
    <col min="11024" max="11024" width="5.7109375" style="331" customWidth="1"/>
    <col min="11025" max="11025" width="14.42578125" style="331" customWidth="1"/>
    <col min="11026" max="11026" width="13.42578125" style="331" customWidth="1"/>
    <col min="11027" max="11028" width="11.140625" style="331" customWidth="1"/>
    <col min="11029" max="11030" width="0" style="331" hidden="1" customWidth="1"/>
    <col min="11031" max="11031" width="15" style="331" customWidth="1"/>
    <col min="11032" max="11033" width="0" style="331" hidden="1" customWidth="1"/>
    <col min="11034" max="11263" width="9.140625" style="331"/>
    <col min="11264" max="11264" width="0" style="331" hidden="1" customWidth="1"/>
    <col min="11265" max="11265" width="81.7109375" style="331" customWidth="1"/>
    <col min="11266" max="11267" width="0" style="331" hidden="1" customWidth="1"/>
    <col min="11268" max="11269" width="19.140625" style="331" customWidth="1"/>
    <col min="11270" max="11273" width="19" style="331" customWidth="1"/>
    <col min="11274" max="11276" width="0" style="331" hidden="1" customWidth="1"/>
    <col min="11277" max="11277" width="5.7109375" style="331" customWidth="1"/>
    <col min="11278" max="11278" width="55.5703125" style="331" customWidth="1"/>
    <col min="11279" max="11279" width="0" style="331" hidden="1" customWidth="1"/>
    <col min="11280" max="11280" width="5.7109375" style="331" customWidth="1"/>
    <col min="11281" max="11281" width="14.42578125" style="331" customWidth="1"/>
    <col min="11282" max="11282" width="13.42578125" style="331" customWidth="1"/>
    <col min="11283" max="11284" width="11.140625" style="331" customWidth="1"/>
    <col min="11285" max="11286" width="0" style="331" hidden="1" customWidth="1"/>
    <col min="11287" max="11287" width="15" style="331" customWidth="1"/>
    <col min="11288" max="11289" width="0" style="331" hidden="1" customWidth="1"/>
    <col min="11290" max="11519" width="9.140625" style="331"/>
    <col min="11520" max="11520" width="0" style="331" hidden="1" customWidth="1"/>
    <col min="11521" max="11521" width="81.7109375" style="331" customWidth="1"/>
    <col min="11522" max="11523" width="0" style="331" hidden="1" customWidth="1"/>
    <col min="11524" max="11525" width="19.140625" style="331" customWidth="1"/>
    <col min="11526" max="11529" width="19" style="331" customWidth="1"/>
    <col min="11530" max="11532" width="0" style="331" hidden="1" customWidth="1"/>
    <col min="11533" max="11533" width="5.7109375" style="331" customWidth="1"/>
    <col min="11534" max="11534" width="55.5703125" style="331" customWidth="1"/>
    <col min="11535" max="11535" width="0" style="331" hidden="1" customWidth="1"/>
    <col min="11536" max="11536" width="5.7109375" style="331" customWidth="1"/>
    <col min="11537" max="11537" width="14.42578125" style="331" customWidth="1"/>
    <col min="11538" max="11538" width="13.42578125" style="331" customWidth="1"/>
    <col min="11539" max="11540" width="11.140625" style="331" customWidth="1"/>
    <col min="11541" max="11542" width="0" style="331" hidden="1" customWidth="1"/>
    <col min="11543" max="11543" width="15" style="331" customWidth="1"/>
    <col min="11544" max="11545" width="0" style="331" hidden="1" customWidth="1"/>
    <col min="11546" max="11775" width="9.140625" style="331"/>
    <col min="11776" max="11776" width="0" style="331" hidden="1" customWidth="1"/>
    <col min="11777" max="11777" width="81.7109375" style="331" customWidth="1"/>
    <col min="11778" max="11779" width="0" style="331" hidden="1" customWidth="1"/>
    <col min="11780" max="11781" width="19.140625" style="331" customWidth="1"/>
    <col min="11782" max="11785" width="19" style="331" customWidth="1"/>
    <col min="11786" max="11788" width="0" style="331" hidden="1" customWidth="1"/>
    <col min="11789" max="11789" width="5.7109375" style="331" customWidth="1"/>
    <col min="11790" max="11790" width="55.5703125" style="331" customWidth="1"/>
    <col min="11791" max="11791" width="0" style="331" hidden="1" customWidth="1"/>
    <col min="11792" max="11792" width="5.7109375" style="331" customWidth="1"/>
    <col min="11793" max="11793" width="14.42578125" style="331" customWidth="1"/>
    <col min="11794" max="11794" width="13.42578125" style="331" customWidth="1"/>
    <col min="11795" max="11796" width="11.140625" style="331" customWidth="1"/>
    <col min="11797" max="11798" width="0" style="331" hidden="1" customWidth="1"/>
    <col min="11799" max="11799" width="15" style="331" customWidth="1"/>
    <col min="11800" max="11801" width="0" style="331" hidden="1" customWidth="1"/>
    <col min="11802" max="12031" width="9.140625" style="331"/>
    <col min="12032" max="12032" width="0" style="331" hidden="1" customWidth="1"/>
    <col min="12033" max="12033" width="81.7109375" style="331" customWidth="1"/>
    <col min="12034" max="12035" width="0" style="331" hidden="1" customWidth="1"/>
    <col min="12036" max="12037" width="19.140625" style="331" customWidth="1"/>
    <col min="12038" max="12041" width="19" style="331" customWidth="1"/>
    <col min="12042" max="12044" width="0" style="331" hidden="1" customWidth="1"/>
    <col min="12045" max="12045" width="5.7109375" style="331" customWidth="1"/>
    <col min="12046" max="12046" width="55.5703125" style="331" customWidth="1"/>
    <col min="12047" max="12047" width="0" style="331" hidden="1" customWidth="1"/>
    <col min="12048" max="12048" width="5.7109375" style="331" customWidth="1"/>
    <col min="12049" max="12049" width="14.42578125" style="331" customWidth="1"/>
    <col min="12050" max="12050" width="13.42578125" style="331" customWidth="1"/>
    <col min="12051" max="12052" width="11.140625" style="331" customWidth="1"/>
    <col min="12053" max="12054" width="0" style="331" hidden="1" customWidth="1"/>
    <col min="12055" max="12055" width="15" style="331" customWidth="1"/>
    <col min="12056" max="12057" width="0" style="331" hidden="1" customWidth="1"/>
    <col min="12058" max="12287" width="9.140625" style="331"/>
    <col min="12288" max="12288" width="0" style="331" hidden="1" customWidth="1"/>
    <col min="12289" max="12289" width="81.7109375" style="331" customWidth="1"/>
    <col min="12290" max="12291" width="0" style="331" hidden="1" customWidth="1"/>
    <col min="12292" max="12293" width="19.140625" style="331" customWidth="1"/>
    <col min="12294" max="12297" width="19" style="331" customWidth="1"/>
    <col min="12298" max="12300" width="0" style="331" hidden="1" customWidth="1"/>
    <col min="12301" max="12301" width="5.7109375" style="331" customWidth="1"/>
    <col min="12302" max="12302" width="55.5703125" style="331" customWidth="1"/>
    <col min="12303" max="12303" width="0" style="331" hidden="1" customWidth="1"/>
    <col min="12304" max="12304" width="5.7109375" style="331" customWidth="1"/>
    <col min="12305" max="12305" width="14.42578125" style="331" customWidth="1"/>
    <col min="12306" max="12306" width="13.42578125" style="331" customWidth="1"/>
    <col min="12307" max="12308" width="11.140625" style="331" customWidth="1"/>
    <col min="12309" max="12310" width="0" style="331" hidden="1" customWidth="1"/>
    <col min="12311" max="12311" width="15" style="331" customWidth="1"/>
    <col min="12312" max="12313" width="0" style="331" hidden="1" customWidth="1"/>
    <col min="12314" max="12543" width="9.140625" style="331"/>
    <col min="12544" max="12544" width="0" style="331" hidden="1" customWidth="1"/>
    <col min="12545" max="12545" width="81.7109375" style="331" customWidth="1"/>
    <col min="12546" max="12547" width="0" style="331" hidden="1" customWidth="1"/>
    <col min="12548" max="12549" width="19.140625" style="331" customWidth="1"/>
    <col min="12550" max="12553" width="19" style="331" customWidth="1"/>
    <col min="12554" max="12556" width="0" style="331" hidden="1" customWidth="1"/>
    <col min="12557" max="12557" width="5.7109375" style="331" customWidth="1"/>
    <col min="12558" max="12558" width="55.5703125" style="331" customWidth="1"/>
    <col min="12559" max="12559" width="0" style="331" hidden="1" customWidth="1"/>
    <col min="12560" max="12560" width="5.7109375" style="331" customWidth="1"/>
    <col min="12561" max="12561" width="14.42578125" style="331" customWidth="1"/>
    <col min="12562" max="12562" width="13.42578125" style="331" customWidth="1"/>
    <col min="12563" max="12564" width="11.140625" style="331" customWidth="1"/>
    <col min="12565" max="12566" width="0" style="331" hidden="1" customWidth="1"/>
    <col min="12567" max="12567" width="15" style="331" customWidth="1"/>
    <col min="12568" max="12569" width="0" style="331" hidden="1" customWidth="1"/>
    <col min="12570" max="12799" width="9.140625" style="331"/>
    <col min="12800" max="12800" width="0" style="331" hidden="1" customWidth="1"/>
    <col min="12801" max="12801" width="81.7109375" style="331" customWidth="1"/>
    <col min="12802" max="12803" width="0" style="331" hidden="1" customWidth="1"/>
    <col min="12804" max="12805" width="19.140625" style="331" customWidth="1"/>
    <col min="12806" max="12809" width="19" style="331" customWidth="1"/>
    <col min="12810" max="12812" width="0" style="331" hidden="1" customWidth="1"/>
    <col min="12813" max="12813" width="5.7109375" style="331" customWidth="1"/>
    <col min="12814" max="12814" width="55.5703125" style="331" customWidth="1"/>
    <col min="12815" max="12815" width="0" style="331" hidden="1" customWidth="1"/>
    <col min="12816" max="12816" width="5.7109375" style="331" customWidth="1"/>
    <col min="12817" max="12817" width="14.42578125" style="331" customWidth="1"/>
    <col min="12818" max="12818" width="13.42578125" style="331" customWidth="1"/>
    <col min="12819" max="12820" width="11.140625" style="331" customWidth="1"/>
    <col min="12821" max="12822" width="0" style="331" hidden="1" customWidth="1"/>
    <col min="12823" max="12823" width="15" style="331" customWidth="1"/>
    <col min="12824" max="12825" width="0" style="331" hidden="1" customWidth="1"/>
    <col min="12826" max="13055" width="9.140625" style="331"/>
    <col min="13056" max="13056" width="0" style="331" hidden="1" customWidth="1"/>
    <col min="13057" max="13057" width="81.7109375" style="331" customWidth="1"/>
    <col min="13058" max="13059" width="0" style="331" hidden="1" customWidth="1"/>
    <col min="13060" max="13061" width="19.140625" style="331" customWidth="1"/>
    <col min="13062" max="13065" width="19" style="331" customWidth="1"/>
    <col min="13066" max="13068" width="0" style="331" hidden="1" customWidth="1"/>
    <col min="13069" max="13069" width="5.7109375" style="331" customWidth="1"/>
    <col min="13070" max="13070" width="55.5703125" style="331" customWidth="1"/>
    <col min="13071" max="13071" width="0" style="331" hidden="1" customWidth="1"/>
    <col min="13072" max="13072" width="5.7109375" style="331" customWidth="1"/>
    <col min="13073" max="13073" width="14.42578125" style="331" customWidth="1"/>
    <col min="13074" max="13074" width="13.42578125" style="331" customWidth="1"/>
    <col min="13075" max="13076" width="11.140625" style="331" customWidth="1"/>
    <col min="13077" max="13078" width="0" style="331" hidden="1" customWidth="1"/>
    <col min="13079" max="13079" width="15" style="331" customWidth="1"/>
    <col min="13080" max="13081" width="0" style="331" hidden="1" customWidth="1"/>
    <col min="13082" max="13311" width="9.140625" style="331"/>
    <col min="13312" max="13312" width="0" style="331" hidden="1" customWidth="1"/>
    <col min="13313" max="13313" width="81.7109375" style="331" customWidth="1"/>
    <col min="13314" max="13315" width="0" style="331" hidden="1" customWidth="1"/>
    <col min="13316" max="13317" width="19.140625" style="331" customWidth="1"/>
    <col min="13318" max="13321" width="19" style="331" customWidth="1"/>
    <col min="13322" max="13324" width="0" style="331" hidden="1" customWidth="1"/>
    <col min="13325" max="13325" width="5.7109375" style="331" customWidth="1"/>
    <col min="13326" max="13326" width="55.5703125" style="331" customWidth="1"/>
    <col min="13327" max="13327" width="0" style="331" hidden="1" customWidth="1"/>
    <col min="13328" max="13328" width="5.7109375" style="331" customWidth="1"/>
    <col min="13329" max="13329" width="14.42578125" style="331" customWidth="1"/>
    <col min="13330" max="13330" width="13.42578125" style="331" customWidth="1"/>
    <col min="13331" max="13332" width="11.140625" style="331" customWidth="1"/>
    <col min="13333" max="13334" width="0" style="331" hidden="1" customWidth="1"/>
    <col min="13335" max="13335" width="15" style="331" customWidth="1"/>
    <col min="13336" max="13337" width="0" style="331" hidden="1" customWidth="1"/>
    <col min="13338" max="13567" width="9.140625" style="331"/>
    <col min="13568" max="13568" width="0" style="331" hidden="1" customWidth="1"/>
    <col min="13569" max="13569" width="81.7109375" style="331" customWidth="1"/>
    <col min="13570" max="13571" width="0" style="331" hidden="1" customWidth="1"/>
    <col min="13572" max="13573" width="19.140625" style="331" customWidth="1"/>
    <col min="13574" max="13577" width="19" style="331" customWidth="1"/>
    <col min="13578" max="13580" width="0" style="331" hidden="1" customWidth="1"/>
    <col min="13581" max="13581" width="5.7109375" style="331" customWidth="1"/>
    <col min="13582" max="13582" width="55.5703125" style="331" customWidth="1"/>
    <col min="13583" max="13583" width="0" style="331" hidden="1" customWidth="1"/>
    <col min="13584" max="13584" width="5.7109375" style="331" customWidth="1"/>
    <col min="13585" max="13585" width="14.42578125" style="331" customWidth="1"/>
    <col min="13586" max="13586" width="13.42578125" style="331" customWidth="1"/>
    <col min="13587" max="13588" width="11.140625" style="331" customWidth="1"/>
    <col min="13589" max="13590" width="0" style="331" hidden="1" customWidth="1"/>
    <col min="13591" max="13591" width="15" style="331" customWidth="1"/>
    <col min="13592" max="13593" width="0" style="331" hidden="1" customWidth="1"/>
    <col min="13594" max="13823" width="9.140625" style="331"/>
    <col min="13824" max="13824" width="0" style="331" hidden="1" customWidth="1"/>
    <col min="13825" max="13825" width="81.7109375" style="331" customWidth="1"/>
    <col min="13826" max="13827" width="0" style="331" hidden="1" customWidth="1"/>
    <col min="13828" max="13829" width="19.140625" style="331" customWidth="1"/>
    <col min="13830" max="13833" width="19" style="331" customWidth="1"/>
    <col min="13834" max="13836" width="0" style="331" hidden="1" customWidth="1"/>
    <col min="13837" max="13837" width="5.7109375" style="331" customWidth="1"/>
    <col min="13838" max="13838" width="55.5703125" style="331" customWidth="1"/>
    <col min="13839" max="13839" width="0" style="331" hidden="1" customWidth="1"/>
    <col min="13840" max="13840" width="5.7109375" style="331" customWidth="1"/>
    <col min="13841" max="13841" width="14.42578125" style="331" customWidth="1"/>
    <col min="13842" max="13842" width="13.42578125" style="331" customWidth="1"/>
    <col min="13843" max="13844" width="11.140625" style="331" customWidth="1"/>
    <col min="13845" max="13846" width="0" style="331" hidden="1" customWidth="1"/>
    <col min="13847" max="13847" width="15" style="331" customWidth="1"/>
    <col min="13848" max="13849" width="0" style="331" hidden="1" customWidth="1"/>
    <col min="13850" max="14079" width="9.140625" style="331"/>
    <col min="14080" max="14080" width="0" style="331" hidden="1" customWidth="1"/>
    <col min="14081" max="14081" width="81.7109375" style="331" customWidth="1"/>
    <col min="14082" max="14083" width="0" style="331" hidden="1" customWidth="1"/>
    <col min="14084" max="14085" width="19.140625" style="331" customWidth="1"/>
    <col min="14086" max="14089" width="19" style="331" customWidth="1"/>
    <col min="14090" max="14092" width="0" style="331" hidden="1" customWidth="1"/>
    <col min="14093" max="14093" width="5.7109375" style="331" customWidth="1"/>
    <col min="14094" max="14094" width="55.5703125" style="331" customWidth="1"/>
    <col min="14095" max="14095" width="0" style="331" hidden="1" customWidth="1"/>
    <col min="14096" max="14096" width="5.7109375" style="331" customWidth="1"/>
    <col min="14097" max="14097" width="14.42578125" style="331" customWidth="1"/>
    <col min="14098" max="14098" width="13.42578125" style="331" customWidth="1"/>
    <col min="14099" max="14100" width="11.140625" style="331" customWidth="1"/>
    <col min="14101" max="14102" width="0" style="331" hidden="1" customWidth="1"/>
    <col min="14103" max="14103" width="15" style="331" customWidth="1"/>
    <col min="14104" max="14105" width="0" style="331" hidden="1" customWidth="1"/>
    <col min="14106" max="14335" width="9.140625" style="331"/>
    <col min="14336" max="14336" width="0" style="331" hidden="1" customWidth="1"/>
    <col min="14337" max="14337" width="81.7109375" style="331" customWidth="1"/>
    <col min="14338" max="14339" width="0" style="331" hidden="1" customWidth="1"/>
    <col min="14340" max="14341" width="19.140625" style="331" customWidth="1"/>
    <col min="14342" max="14345" width="19" style="331" customWidth="1"/>
    <col min="14346" max="14348" width="0" style="331" hidden="1" customWidth="1"/>
    <col min="14349" max="14349" width="5.7109375" style="331" customWidth="1"/>
    <col min="14350" max="14350" width="55.5703125" style="331" customWidth="1"/>
    <col min="14351" max="14351" width="0" style="331" hidden="1" customWidth="1"/>
    <col min="14352" max="14352" width="5.7109375" style="331" customWidth="1"/>
    <col min="14353" max="14353" width="14.42578125" style="331" customWidth="1"/>
    <col min="14354" max="14354" width="13.42578125" style="331" customWidth="1"/>
    <col min="14355" max="14356" width="11.140625" style="331" customWidth="1"/>
    <col min="14357" max="14358" width="0" style="331" hidden="1" customWidth="1"/>
    <col min="14359" max="14359" width="15" style="331" customWidth="1"/>
    <col min="14360" max="14361" width="0" style="331" hidden="1" customWidth="1"/>
    <col min="14362" max="14591" width="9.140625" style="331"/>
    <col min="14592" max="14592" width="0" style="331" hidden="1" customWidth="1"/>
    <col min="14593" max="14593" width="81.7109375" style="331" customWidth="1"/>
    <col min="14594" max="14595" width="0" style="331" hidden="1" customWidth="1"/>
    <col min="14596" max="14597" width="19.140625" style="331" customWidth="1"/>
    <col min="14598" max="14601" width="19" style="331" customWidth="1"/>
    <col min="14602" max="14604" width="0" style="331" hidden="1" customWidth="1"/>
    <col min="14605" max="14605" width="5.7109375" style="331" customWidth="1"/>
    <col min="14606" max="14606" width="55.5703125" style="331" customWidth="1"/>
    <col min="14607" max="14607" width="0" style="331" hidden="1" customWidth="1"/>
    <col min="14608" max="14608" width="5.7109375" style="331" customWidth="1"/>
    <col min="14609" max="14609" width="14.42578125" style="331" customWidth="1"/>
    <col min="14610" max="14610" width="13.42578125" style="331" customWidth="1"/>
    <col min="14611" max="14612" width="11.140625" style="331" customWidth="1"/>
    <col min="14613" max="14614" width="0" style="331" hidden="1" customWidth="1"/>
    <col min="14615" max="14615" width="15" style="331" customWidth="1"/>
    <col min="14616" max="14617" width="0" style="331" hidden="1" customWidth="1"/>
    <col min="14618" max="14847" width="9.140625" style="331"/>
    <col min="14848" max="14848" width="0" style="331" hidden="1" customWidth="1"/>
    <col min="14849" max="14849" width="81.7109375" style="331" customWidth="1"/>
    <col min="14850" max="14851" width="0" style="331" hidden="1" customWidth="1"/>
    <col min="14852" max="14853" width="19.140625" style="331" customWidth="1"/>
    <col min="14854" max="14857" width="19" style="331" customWidth="1"/>
    <col min="14858" max="14860" width="0" style="331" hidden="1" customWidth="1"/>
    <col min="14861" max="14861" width="5.7109375" style="331" customWidth="1"/>
    <col min="14862" max="14862" width="55.5703125" style="331" customWidth="1"/>
    <col min="14863" max="14863" width="0" style="331" hidden="1" customWidth="1"/>
    <col min="14864" max="14864" width="5.7109375" style="331" customWidth="1"/>
    <col min="14865" max="14865" width="14.42578125" style="331" customWidth="1"/>
    <col min="14866" max="14866" width="13.42578125" style="331" customWidth="1"/>
    <col min="14867" max="14868" width="11.140625" style="331" customWidth="1"/>
    <col min="14869" max="14870" width="0" style="331" hidden="1" customWidth="1"/>
    <col min="14871" max="14871" width="15" style="331" customWidth="1"/>
    <col min="14872" max="14873" width="0" style="331" hidden="1" customWidth="1"/>
    <col min="14874" max="15103" width="9.140625" style="331"/>
    <col min="15104" max="15104" width="0" style="331" hidden="1" customWidth="1"/>
    <col min="15105" max="15105" width="81.7109375" style="331" customWidth="1"/>
    <col min="15106" max="15107" width="0" style="331" hidden="1" customWidth="1"/>
    <col min="15108" max="15109" width="19.140625" style="331" customWidth="1"/>
    <col min="15110" max="15113" width="19" style="331" customWidth="1"/>
    <col min="15114" max="15116" width="0" style="331" hidden="1" customWidth="1"/>
    <col min="15117" max="15117" width="5.7109375" style="331" customWidth="1"/>
    <col min="15118" max="15118" width="55.5703125" style="331" customWidth="1"/>
    <col min="15119" max="15119" width="0" style="331" hidden="1" customWidth="1"/>
    <col min="15120" max="15120" width="5.7109375" style="331" customWidth="1"/>
    <col min="15121" max="15121" width="14.42578125" style="331" customWidth="1"/>
    <col min="15122" max="15122" width="13.42578125" style="331" customWidth="1"/>
    <col min="15123" max="15124" width="11.140625" style="331" customWidth="1"/>
    <col min="15125" max="15126" width="0" style="331" hidden="1" customWidth="1"/>
    <col min="15127" max="15127" width="15" style="331" customWidth="1"/>
    <col min="15128" max="15129" width="0" style="331" hidden="1" customWidth="1"/>
    <col min="15130" max="15359" width="9.140625" style="331"/>
    <col min="15360" max="15360" width="0" style="331" hidden="1" customWidth="1"/>
    <col min="15361" max="15361" width="81.7109375" style="331" customWidth="1"/>
    <col min="15362" max="15363" width="0" style="331" hidden="1" customWidth="1"/>
    <col min="15364" max="15365" width="19.140625" style="331" customWidth="1"/>
    <col min="15366" max="15369" width="19" style="331" customWidth="1"/>
    <col min="15370" max="15372" width="0" style="331" hidden="1" customWidth="1"/>
    <col min="15373" max="15373" width="5.7109375" style="331" customWidth="1"/>
    <col min="15374" max="15374" width="55.5703125" style="331" customWidth="1"/>
    <col min="15375" max="15375" width="0" style="331" hidden="1" customWidth="1"/>
    <col min="15376" max="15376" width="5.7109375" style="331" customWidth="1"/>
    <col min="15377" max="15377" width="14.42578125" style="331" customWidth="1"/>
    <col min="15378" max="15378" width="13.42578125" style="331" customWidth="1"/>
    <col min="15379" max="15380" width="11.140625" style="331" customWidth="1"/>
    <col min="15381" max="15382" width="0" style="331" hidden="1" customWidth="1"/>
    <col min="15383" max="15383" width="15" style="331" customWidth="1"/>
    <col min="15384" max="15385" width="0" style="331" hidden="1" customWidth="1"/>
    <col min="15386" max="15615" width="9.140625" style="331"/>
    <col min="15616" max="15616" width="0" style="331" hidden="1" customWidth="1"/>
    <col min="15617" max="15617" width="81.7109375" style="331" customWidth="1"/>
    <col min="15618" max="15619" width="0" style="331" hidden="1" customWidth="1"/>
    <col min="15620" max="15621" width="19.140625" style="331" customWidth="1"/>
    <col min="15622" max="15625" width="19" style="331" customWidth="1"/>
    <col min="15626" max="15628" width="0" style="331" hidden="1" customWidth="1"/>
    <col min="15629" max="15629" width="5.7109375" style="331" customWidth="1"/>
    <col min="15630" max="15630" width="55.5703125" style="331" customWidth="1"/>
    <col min="15631" max="15631" width="0" style="331" hidden="1" customWidth="1"/>
    <col min="15632" max="15632" width="5.7109375" style="331" customWidth="1"/>
    <col min="15633" max="15633" width="14.42578125" style="331" customWidth="1"/>
    <col min="15634" max="15634" width="13.42578125" style="331" customWidth="1"/>
    <col min="15635" max="15636" width="11.140625" style="331" customWidth="1"/>
    <col min="15637" max="15638" width="0" style="331" hidden="1" customWidth="1"/>
    <col min="15639" max="15639" width="15" style="331" customWidth="1"/>
    <col min="15640" max="15641" width="0" style="331" hidden="1" customWidth="1"/>
    <col min="15642" max="15871" width="9.140625" style="331"/>
    <col min="15872" max="15872" width="0" style="331" hidden="1" customWidth="1"/>
    <col min="15873" max="15873" width="81.7109375" style="331" customWidth="1"/>
    <col min="15874" max="15875" width="0" style="331" hidden="1" customWidth="1"/>
    <col min="15876" max="15877" width="19.140625" style="331" customWidth="1"/>
    <col min="15878" max="15881" width="19" style="331" customWidth="1"/>
    <col min="15882" max="15884" width="0" style="331" hidden="1" customWidth="1"/>
    <col min="15885" max="15885" width="5.7109375" style="331" customWidth="1"/>
    <col min="15886" max="15886" width="55.5703125" style="331" customWidth="1"/>
    <col min="15887" max="15887" width="0" style="331" hidden="1" customWidth="1"/>
    <col min="15888" max="15888" width="5.7109375" style="331" customWidth="1"/>
    <col min="15889" max="15889" width="14.42578125" style="331" customWidth="1"/>
    <col min="15890" max="15890" width="13.42578125" style="331" customWidth="1"/>
    <col min="15891" max="15892" width="11.140625" style="331" customWidth="1"/>
    <col min="15893" max="15894" width="0" style="331" hidden="1" customWidth="1"/>
    <col min="15895" max="15895" width="15" style="331" customWidth="1"/>
    <col min="15896" max="15897" width="0" style="331" hidden="1" customWidth="1"/>
    <col min="15898" max="16127" width="9.140625" style="331"/>
    <col min="16128" max="16128" width="0" style="331" hidden="1" customWidth="1"/>
    <col min="16129" max="16129" width="81.7109375" style="331" customWidth="1"/>
    <col min="16130" max="16131" width="0" style="331" hidden="1" customWidth="1"/>
    <col min="16132" max="16133" width="19.140625" style="331" customWidth="1"/>
    <col min="16134" max="16137" width="19" style="331" customWidth="1"/>
    <col min="16138" max="16140" width="0" style="331" hidden="1" customWidth="1"/>
    <col min="16141" max="16141" width="5.7109375" style="331" customWidth="1"/>
    <col min="16142" max="16142" width="55.5703125" style="331" customWidth="1"/>
    <col min="16143" max="16143" width="0" style="331" hidden="1" customWidth="1"/>
    <col min="16144" max="16144" width="5.7109375" style="331" customWidth="1"/>
    <col min="16145" max="16145" width="14.42578125" style="331" customWidth="1"/>
    <col min="16146" max="16146" width="13.42578125" style="331" customWidth="1"/>
    <col min="16147" max="16148" width="11.140625" style="331" customWidth="1"/>
    <col min="16149" max="16150" width="0" style="331" hidden="1" customWidth="1"/>
    <col min="16151" max="16151" width="15" style="331" customWidth="1"/>
    <col min="16152" max="16153" width="0" style="331" hidden="1" customWidth="1"/>
    <col min="16154" max="16384" width="9.140625" style="331"/>
  </cols>
  <sheetData>
    <row r="1" spans="1:25" ht="18.75" hidden="1">
      <c r="B1" s="2"/>
      <c r="C1" s="2"/>
      <c r="D1" s="2"/>
      <c r="E1" s="18"/>
      <c r="F1" s="325"/>
      <c r="G1" s="325"/>
      <c r="H1" s="325"/>
      <c r="I1" s="18"/>
      <c r="J1" s="18"/>
      <c r="N1" s="312"/>
      <c r="P1" s="312"/>
    </row>
    <row r="2" spans="1:25" ht="15.75" hidden="1">
      <c r="B2" s="2"/>
      <c r="C2" s="2"/>
      <c r="D2" s="2"/>
      <c r="E2" s="18"/>
      <c r="F2" s="3"/>
      <c r="G2" s="3"/>
      <c r="H2" s="3"/>
      <c r="I2" s="18"/>
      <c r="J2" s="18"/>
      <c r="N2" s="312"/>
      <c r="P2" s="312"/>
    </row>
    <row r="3" spans="1:25" ht="21.75" hidden="1" customHeight="1">
      <c r="B3" s="2"/>
      <c r="C3" s="2"/>
      <c r="D3" s="2"/>
      <c r="E3" s="18"/>
      <c r="F3" s="3"/>
      <c r="G3" s="3"/>
      <c r="H3" s="3"/>
      <c r="I3" s="18"/>
      <c r="J3" s="18"/>
      <c r="N3" s="312"/>
      <c r="P3" s="312"/>
    </row>
    <row r="4" spans="1:25" ht="15.75" hidden="1">
      <c r="B4" s="2"/>
      <c r="C4" s="2"/>
      <c r="D4" s="2"/>
      <c r="E4" s="18"/>
      <c r="F4" s="3"/>
      <c r="G4" s="3"/>
      <c r="H4" s="3"/>
      <c r="I4" s="18"/>
      <c r="J4" s="18"/>
      <c r="N4" s="312"/>
      <c r="P4" s="312"/>
    </row>
    <row r="5" spans="1:25" ht="18" hidden="1" customHeight="1">
      <c r="B5" s="2"/>
      <c r="C5" s="2"/>
      <c r="D5" s="2"/>
      <c r="E5" s="18"/>
      <c r="F5" s="3"/>
      <c r="G5" s="3"/>
      <c r="H5" s="3"/>
      <c r="I5" s="18"/>
      <c r="J5" s="18"/>
      <c r="N5" s="312"/>
      <c r="P5" s="312"/>
    </row>
    <row r="6" spans="1:25" ht="15.75">
      <c r="B6" s="2"/>
      <c r="C6" s="2"/>
      <c r="D6" s="2"/>
      <c r="E6" s="18"/>
      <c r="F6" s="3"/>
      <c r="G6" s="3"/>
      <c r="H6" s="3"/>
      <c r="I6" s="18"/>
      <c r="J6" s="18"/>
      <c r="N6" s="312"/>
      <c r="P6" s="312"/>
    </row>
    <row r="7" spans="1:25" ht="9" hidden="1" customHeight="1">
      <c r="B7" s="4"/>
      <c r="C7" s="4"/>
      <c r="D7" s="4"/>
      <c r="E7" s="18"/>
      <c r="F7" s="18"/>
      <c r="G7" s="18"/>
      <c r="H7" s="18"/>
      <c r="I7" s="18"/>
      <c r="J7" s="18"/>
      <c r="N7" s="312"/>
      <c r="O7" s="312"/>
      <c r="P7" s="312"/>
    </row>
    <row r="8" spans="1:25" ht="22.5" customHeight="1" thickBot="1">
      <c r="B8" s="5" t="str">
        <f>VLOOKUP(E15,SMETKA,3,FALSE)</f>
        <v xml:space="preserve">                   ОТЧЕТ ЗА КАСОВОТО ИЗПЪЛНЕНИЕ НА СМЕТКИТЕ ЗА ЧУЖДИ СРЕДСТВА</v>
      </c>
      <c r="C8" s="6"/>
      <c r="D8" s="6"/>
      <c r="E8" s="7"/>
      <c r="F8" s="7"/>
      <c r="G8" s="7"/>
      <c r="H8" s="7"/>
      <c r="I8" s="7"/>
      <c r="J8" s="8"/>
      <c r="K8" s="333"/>
      <c r="L8" s="333"/>
      <c r="M8" s="333"/>
      <c r="N8" s="312"/>
      <c r="O8" s="312"/>
      <c r="P8" s="312"/>
    </row>
    <row r="9" spans="1:25" ht="12" customHeight="1" thickTop="1">
      <c r="B9" s="4"/>
      <c r="C9" s="4"/>
      <c r="D9" s="4"/>
      <c r="E9" s="9"/>
      <c r="F9" s="9"/>
      <c r="G9" s="9"/>
      <c r="H9" s="9"/>
      <c r="I9" s="9"/>
      <c r="J9" s="9"/>
      <c r="K9" s="304"/>
      <c r="L9" s="304"/>
      <c r="M9" s="304"/>
      <c r="N9" s="312"/>
      <c r="O9" s="312"/>
      <c r="P9" s="312"/>
    </row>
    <row r="10" spans="1:25" ht="18.75">
      <c r="B10" s="10"/>
      <c r="C10" s="10"/>
      <c r="D10" s="10"/>
      <c r="E10" s="18"/>
      <c r="F10" s="25"/>
      <c r="G10" s="25"/>
      <c r="H10" s="25"/>
      <c r="I10" s="18"/>
      <c r="J10" s="18"/>
      <c r="N10" s="312"/>
      <c r="P10" s="312"/>
    </row>
    <row r="11" spans="1:25" ht="23.25" customHeight="1">
      <c r="B11" s="11" t="str">
        <f>+[3]OTCHET!B9</f>
        <v>АГРАРЕН УНИВЕРСИТЕТ ПЛОВДИВ</v>
      </c>
      <c r="C11" s="11"/>
      <c r="D11" s="11"/>
      <c r="E11" s="12" t="s">
        <v>0</v>
      </c>
      <c r="F11" s="34">
        <f>[3]OTCHET!F9</f>
        <v>45838</v>
      </c>
      <c r="G11" s="35" t="s">
        <v>1</v>
      </c>
      <c r="H11" s="36">
        <f>+[3]OTCHET!H9</f>
        <v>455464</v>
      </c>
      <c r="I11" s="483">
        <f>+[3]OTCHET!I9</f>
        <v>0</v>
      </c>
      <c r="J11" s="484"/>
      <c r="K11" s="334"/>
      <c r="L11" s="334"/>
      <c r="N11" s="312"/>
      <c r="P11" s="312"/>
      <c r="Q11" s="335"/>
      <c r="R11" s="335"/>
      <c r="S11" s="335"/>
      <c r="T11" s="335"/>
    </row>
    <row r="12" spans="1:25" ht="23.25" customHeight="1">
      <c r="B12" s="26" t="s">
        <v>2</v>
      </c>
      <c r="C12" s="13"/>
      <c r="D12" s="10"/>
      <c r="E12" s="18"/>
      <c r="F12" s="14"/>
      <c r="G12" s="18"/>
      <c r="H12" s="32"/>
      <c r="I12" s="485" t="s">
        <v>3</v>
      </c>
      <c r="J12" s="485"/>
      <c r="N12" s="312"/>
      <c r="P12" s="312"/>
      <c r="Q12" s="335"/>
      <c r="R12" s="335"/>
      <c r="S12" s="335"/>
      <c r="T12" s="335"/>
    </row>
    <row r="13" spans="1:25" ht="23.25" customHeight="1">
      <c r="B13" s="15" t="str">
        <f>+[3]OTCHET!B12</f>
        <v>Аграрен университет - Пловдив</v>
      </c>
      <c r="C13" s="13"/>
      <c r="D13" s="13"/>
      <c r="E13" s="16" t="str">
        <f>+[3]OTCHET!E12</f>
        <v>код по ЕБК:</v>
      </c>
      <c r="F13" s="38" t="str">
        <f>+[3]OTCHET!F12</f>
        <v>1722</v>
      </c>
      <c r="G13" s="18"/>
      <c r="H13" s="32"/>
      <c r="I13" s="486"/>
      <c r="J13" s="486"/>
      <c r="N13" s="312"/>
      <c r="P13" s="312"/>
      <c r="Q13" s="335"/>
      <c r="R13" s="335"/>
      <c r="S13" s="335"/>
      <c r="T13" s="335"/>
    </row>
    <row r="14" spans="1:25" ht="23.25" customHeight="1">
      <c r="B14" s="27" t="s">
        <v>4</v>
      </c>
      <c r="C14" s="17"/>
      <c r="D14" s="17"/>
      <c r="E14" s="17"/>
      <c r="F14" s="17"/>
      <c r="G14" s="17"/>
      <c r="H14" s="32"/>
      <c r="I14" s="486"/>
      <c r="J14" s="486"/>
      <c r="N14" s="312"/>
      <c r="P14" s="312"/>
      <c r="Q14" s="335"/>
      <c r="R14" s="335"/>
      <c r="S14" s="335"/>
      <c r="T14" s="335"/>
    </row>
    <row r="15" spans="1:25" ht="21.75" customHeight="1" thickBot="1">
      <c r="B15" s="1" t="s">
        <v>5</v>
      </c>
      <c r="C15" s="53"/>
      <c r="D15" s="53"/>
      <c r="E15" s="52">
        <f>+[3]OTCHET!E15</f>
        <v>33</v>
      </c>
      <c r="F15" s="33" t="str">
        <f>[3]OTCHET!F15</f>
        <v>Чужди средства</v>
      </c>
      <c r="G15" s="17"/>
      <c r="H15" s="54"/>
      <c r="I15" s="54"/>
      <c r="J15" s="55"/>
      <c r="K15" s="336"/>
      <c r="L15" s="336"/>
      <c r="M15" s="337"/>
      <c r="N15" s="54"/>
      <c r="O15" s="338"/>
      <c r="P15" s="312"/>
      <c r="Q15" s="335"/>
      <c r="R15" s="335"/>
      <c r="S15" s="335"/>
      <c r="T15" s="335"/>
      <c r="U15" s="335"/>
      <c r="V15" s="335"/>
      <c r="X15" s="335"/>
      <c r="Y15" s="335"/>
    </row>
    <row r="16" spans="1:25" ht="16.5" thickBot="1">
      <c r="A16" s="339"/>
      <c r="B16" s="56"/>
      <c r="C16" s="56"/>
      <c r="D16" s="56"/>
      <c r="E16" s="57"/>
      <c r="F16" s="57"/>
      <c r="G16" s="57"/>
      <c r="H16" s="57"/>
      <c r="I16" s="57"/>
      <c r="J16" s="58" t="s">
        <v>6</v>
      </c>
      <c r="K16" s="340"/>
      <c r="L16" s="340"/>
      <c r="M16" s="341"/>
      <c r="N16" s="342"/>
      <c r="O16" s="343"/>
      <c r="P16" s="312"/>
      <c r="Q16" s="335"/>
      <c r="R16" s="335"/>
      <c r="S16" s="335"/>
      <c r="T16" s="335"/>
      <c r="U16" s="335"/>
      <c r="V16" s="335"/>
      <c r="X16" s="335"/>
      <c r="Y16" s="335"/>
    </row>
    <row r="17" spans="1:25" ht="22.5" customHeight="1">
      <c r="A17" s="339"/>
      <c r="B17" s="59"/>
      <c r="C17" s="60" t="s">
        <v>7</v>
      </c>
      <c r="D17" s="60"/>
      <c r="E17" s="481" t="s">
        <v>173</v>
      </c>
      <c r="F17" s="487" t="s">
        <v>174</v>
      </c>
      <c r="G17" s="61" t="s">
        <v>8</v>
      </c>
      <c r="H17" s="28"/>
      <c r="I17" s="62"/>
      <c r="J17" s="29"/>
      <c r="K17" s="344"/>
      <c r="L17" s="344"/>
      <c r="M17" s="344"/>
      <c r="N17" s="345"/>
      <c r="O17" s="346"/>
      <c r="P17" s="312"/>
      <c r="Q17" s="335"/>
      <c r="R17" s="335"/>
      <c r="S17" s="335"/>
      <c r="T17" s="335"/>
      <c r="U17" s="335"/>
      <c r="V17" s="335"/>
      <c r="W17" s="335"/>
      <c r="X17" s="335"/>
      <c r="Y17" s="335"/>
    </row>
    <row r="18" spans="1:25" ht="47.25" customHeight="1">
      <c r="A18" s="339"/>
      <c r="B18" s="63" t="s">
        <v>9</v>
      </c>
      <c r="C18" s="64"/>
      <c r="D18" s="64"/>
      <c r="E18" s="482"/>
      <c r="F18" s="488"/>
      <c r="G18" s="65" t="s">
        <v>10</v>
      </c>
      <c r="H18" s="66" t="s">
        <v>11</v>
      </c>
      <c r="I18" s="66" t="s">
        <v>12</v>
      </c>
      <c r="J18" s="67" t="s">
        <v>13</v>
      </c>
      <c r="K18" s="347" t="s">
        <v>161</v>
      </c>
      <c r="L18" s="347" t="s">
        <v>161</v>
      </c>
      <c r="M18" s="347"/>
      <c r="N18" s="348"/>
      <c r="O18" s="346"/>
      <c r="P18" s="343"/>
      <c r="Q18" s="335"/>
      <c r="R18" s="335"/>
      <c r="S18" s="335"/>
      <c r="T18" s="335"/>
      <c r="U18" s="335"/>
      <c r="V18" s="335"/>
      <c r="W18" s="335"/>
      <c r="X18" s="335"/>
      <c r="Y18" s="335"/>
    </row>
    <row r="19" spans="1:25" ht="15.75" hidden="1" customHeight="1">
      <c r="A19" s="339"/>
      <c r="B19" s="68"/>
      <c r="C19" s="68"/>
      <c r="D19" s="68"/>
      <c r="E19" s="69"/>
      <c r="F19" s="69"/>
      <c r="G19" s="70"/>
      <c r="H19" s="71"/>
      <c r="I19" s="71"/>
      <c r="J19" s="72"/>
      <c r="K19" s="349"/>
      <c r="L19" s="349"/>
      <c r="M19" s="349"/>
      <c r="N19" s="348"/>
      <c r="O19" s="346"/>
      <c r="P19" s="343"/>
      <c r="Q19" s="335"/>
      <c r="R19" s="335"/>
      <c r="S19" s="335"/>
      <c r="T19" s="335"/>
      <c r="U19" s="335"/>
      <c r="V19" s="335"/>
      <c r="W19" s="335"/>
      <c r="X19" s="335"/>
      <c r="Y19" s="335"/>
    </row>
    <row r="20" spans="1:25" ht="16.5" thickBot="1">
      <c r="A20" s="339"/>
      <c r="B20" s="73" t="s">
        <v>14</v>
      </c>
      <c r="C20" s="74"/>
      <c r="D20" s="74"/>
      <c r="E20" s="75" t="s">
        <v>15</v>
      </c>
      <c r="F20" s="75" t="s">
        <v>16</v>
      </c>
      <c r="G20" s="76" t="s">
        <v>17</v>
      </c>
      <c r="H20" s="77" t="s">
        <v>18</v>
      </c>
      <c r="I20" s="77" t="s">
        <v>19</v>
      </c>
      <c r="J20" s="78" t="s">
        <v>20</v>
      </c>
      <c r="K20" s="350" t="s">
        <v>162</v>
      </c>
      <c r="L20" s="350" t="s">
        <v>163</v>
      </c>
      <c r="M20" s="350" t="s">
        <v>163</v>
      </c>
      <c r="N20" s="351"/>
      <c r="O20" s="338"/>
      <c r="P20" s="343"/>
      <c r="Q20" s="335"/>
      <c r="R20" s="335"/>
      <c r="S20" s="335"/>
      <c r="T20" s="335"/>
      <c r="U20" s="335"/>
      <c r="V20" s="335"/>
      <c r="W20" s="335"/>
      <c r="X20" s="335"/>
      <c r="Y20" s="335"/>
    </row>
    <row r="21" spans="1:25" ht="15.75">
      <c r="A21" s="339"/>
      <c r="B21" s="79"/>
      <c r="C21" s="79"/>
      <c r="D21" s="79"/>
      <c r="E21" s="80"/>
      <c r="F21" s="80"/>
      <c r="G21" s="81"/>
      <c r="H21" s="82"/>
      <c r="I21" s="82"/>
      <c r="J21" s="83"/>
      <c r="K21" s="352"/>
      <c r="L21" s="352"/>
      <c r="M21" s="352"/>
      <c r="N21" s="353"/>
      <c r="O21" s="354"/>
      <c r="P21" s="343"/>
      <c r="Q21" s="335"/>
      <c r="R21" s="335"/>
      <c r="S21" s="335"/>
      <c r="T21" s="335"/>
      <c r="U21" s="335"/>
      <c r="V21" s="335"/>
      <c r="W21" s="335"/>
      <c r="X21" s="335"/>
      <c r="Y21" s="335"/>
    </row>
    <row r="22" spans="1:25" ht="19.5" thickBot="1">
      <c r="A22" s="339">
        <v>10</v>
      </c>
      <c r="B22" s="84" t="s">
        <v>21</v>
      </c>
      <c r="C22" s="85" t="s">
        <v>22</v>
      </c>
      <c r="D22" s="86"/>
      <c r="E22" s="87">
        <f t="shared" ref="E22:J22" si="0">+E23+E25+E36+E37</f>
        <v>0</v>
      </c>
      <c r="F22" s="87">
        <f t="shared" si="0"/>
        <v>0</v>
      </c>
      <c r="G22" s="88">
        <f t="shared" si="0"/>
        <v>0</v>
      </c>
      <c r="H22" s="89">
        <f t="shared" si="0"/>
        <v>0</v>
      </c>
      <c r="I22" s="89">
        <f t="shared" si="0"/>
        <v>0</v>
      </c>
      <c r="J22" s="90">
        <f t="shared" si="0"/>
        <v>0</v>
      </c>
      <c r="K22" s="355">
        <f>+K23+K25+K35+K36+K37</f>
        <v>0</v>
      </c>
      <c r="L22" s="355">
        <f>+L23+L25+L35+L36+L37</f>
        <v>0</v>
      </c>
      <c r="M22" s="355">
        <f>+M23+M25+M35+M36</f>
        <v>0</v>
      </c>
      <c r="N22" s="356"/>
      <c r="O22" s="357"/>
      <c r="P22" s="343"/>
      <c r="Q22" s="335"/>
      <c r="R22" s="335"/>
      <c r="S22" s="335"/>
      <c r="T22" s="335"/>
      <c r="U22" s="335"/>
      <c r="V22" s="335"/>
      <c r="W22" s="335"/>
      <c r="X22" s="335"/>
      <c r="Y22" s="335"/>
    </row>
    <row r="23" spans="1:25" ht="16.5" thickTop="1">
      <c r="A23" s="339">
        <v>15</v>
      </c>
      <c r="B23" s="91" t="s">
        <v>23</v>
      </c>
      <c r="C23" s="91" t="s">
        <v>24</v>
      </c>
      <c r="D23" s="91"/>
      <c r="E23" s="92">
        <f>[3]OTCHET!E22+[3]OTCHET!E28+[3]OTCHET!E33+[3]OTCHET!E39+[3]OTCHET!E47+[3]OTCHET!E52+[3]OTCHET!E58+[3]OTCHET!E61+[3]OTCHET!E64+[3]OTCHET!E65+[3]OTCHET!E72+[3]OTCHET!E73</f>
        <v>0</v>
      </c>
      <c r="F23" s="92">
        <f t="shared" ref="F23:F88" si="1">+G23+H23+I23+J23</f>
        <v>0</v>
      </c>
      <c r="G23" s="93">
        <f>[3]OTCHET!G22+[3]OTCHET!G28+[3]OTCHET!G33+[3]OTCHET!G39+[3]OTCHET!G47+[3]OTCHET!G52+[3]OTCHET!G58+[3]OTCHET!G61+[3]OTCHET!G64+[3]OTCHET!G65+[3]OTCHET!G72+[3]OTCHET!G73</f>
        <v>0</v>
      </c>
      <c r="H23" s="94">
        <f>[3]OTCHET!H22+[3]OTCHET!H28+[3]OTCHET!H33+[3]OTCHET!H39+[3]OTCHET!H47+[3]OTCHET!H52+[3]OTCHET!H58+[3]OTCHET!H61+[3]OTCHET!H64+[3]OTCHET!H65+[3]OTCHET!H72+[3]OTCHET!H73</f>
        <v>0</v>
      </c>
      <c r="I23" s="94">
        <f>[3]OTCHET!I22+[3]OTCHET!I28+[3]OTCHET!I33+[3]OTCHET!I39+[3]OTCHET!I47+[3]OTCHET!I52+[3]OTCHET!I58+[3]OTCHET!I61+[3]OTCHET!I64+[3]OTCHET!I65+[3]OTCHET!I72+[3]OTCHET!I73</f>
        <v>0</v>
      </c>
      <c r="J23" s="95">
        <f>[3]OTCHET!J22+[3]OTCHET!J28+[3]OTCHET!J33+[3]OTCHET!J39+[3]OTCHET!J47+[3]OTCHET!J52+[3]OTCHET!J58+[3]OTCHET!J61+[3]OTCHET!J64+[3]OTCHET!J65+[3]OTCHET!J72+[3]OTCHET!J73</f>
        <v>0</v>
      </c>
      <c r="K23" s="358"/>
      <c r="L23" s="358"/>
      <c r="M23" s="358"/>
      <c r="N23" s="359"/>
      <c r="O23" s="360"/>
      <c r="P23" s="343"/>
      <c r="Q23" s="335"/>
      <c r="R23" s="335"/>
      <c r="S23" s="335"/>
      <c r="T23" s="335"/>
      <c r="U23" s="335"/>
      <c r="V23" s="335"/>
      <c r="W23" s="335"/>
      <c r="X23" s="335"/>
      <c r="Y23" s="335"/>
    </row>
    <row r="24" spans="1:25" ht="16.5" hidden="1" customHeight="1">
      <c r="A24" s="339"/>
      <c r="B24" s="96" t="s">
        <v>25</v>
      </c>
      <c r="C24" s="96" t="s">
        <v>26</v>
      </c>
      <c r="D24" s="96"/>
      <c r="E24" s="97"/>
      <c r="F24" s="97">
        <f t="shared" si="1"/>
        <v>0</v>
      </c>
      <c r="G24" s="98"/>
      <c r="H24" s="99"/>
      <c r="I24" s="99"/>
      <c r="J24" s="100"/>
      <c r="K24" s="361"/>
      <c r="L24" s="361"/>
      <c r="M24" s="361"/>
      <c r="N24" s="359"/>
      <c r="O24" s="360"/>
      <c r="P24" s="343"/>
      <c r="Q24" s="335"/>
      <c r="R24" s="335"/>
      <c r="S24" s="335"/>
      <c r="T24" s="335"/>
      <c r="U24" s="335"/>
      <c r="V24" s="335"/>
      <c r="W24" s="335"/>
      <c r="X24" s="335"/>
      <c r="Y24" s="335"/>
    </row>
    <row r="25" spans="1:25" ht="16.5" thickBot="1">
      <c r="A25" s="339">
        <v>20</v>
      </c>
      <c r="B25" s="101" t="s">
        <v>27</v>
      </c>
      <c r="C25" s="101" t="s">
        <v>28</v>
      </c>
      <c r="D25" s="101"/>
      <c r="E25" s="102">
        <f>+E26+E30+E31+E32+E33</f>
        <v>0</v>
      </c>
      <c r="F25" s="102">
        <f>+F26+F30+F31+F32+F33</f>
        <v>0</v>
      </c>
      <c r="G25" s="103">
        <f t="shared" ref="G25" si="2">+G26+G30+G31+G32+G33</f>
        <v>0</v>
      </c>
      <c r="H25" s="104">
        <f>+H26+H30+H31+H32+H33</f>
        <v>0</v>
      </c>
      <c r="I25" s="104">
        <f>+I26+I30+I31+I32+I33</f>
        <v>0</v>
      </c>
      <c r="J25" s="105">
        <f>+J26+J30+J31+J32+J33</f>
        <v>0</v>
      </c>
      <c r="K25" s="355">
        <f t="shared" ref="K25:M25" si="3">+K26+K30+K31+K32+K33</f>
        <v>0</v>
      </c>
      <c r="L25" s="355">
        <f t="shared" si="3"/>
        <v>0</v>
      </c>
      <c r="M25" s="355">
        <f t="shared" si="3"/>
        <v>0</v>
      </c>
      <c r="N25" s="359"/>
      <c r="O25" s="360"/>
      <c r="P25" s="343"/>
      <c r="Q25" s="335"/>
      <c r="R25" s="335"/>
      <c r="S25" s="335"/>
      <c r="T25" s="335"/>
      <c r="U25" s="335"/>
      <c r="V25" s="335"/>
      <c r="W25" s="335"/>
      <c r="X25" s="335"/>
      <c r="Y25" s="335"/>
    </row>
    <row r="26" spans="1:25" ht="15.75">
      <c r="A26" s="339">
        <v>25</v>
      </c>
      <c r="B26" s="106" t="s">
        <v>29</v>
      </c>
      <c r="C26" s="106" t="s">
        <v>30</v>
      </c>
      <c r="D26" s="106"/>
      <c r="E26" s="107">
        <f>[3]OTCHET!E74</f>
        <v>0</v>
      </c>
      <c r="F26" s="107">
        <f t="shared" si="1"/>
        <v>0</v>
      </c>
      <c r="G26" s="108">
        <f>[3]OTCHET!G74</f>
        <v>0</v>
      </c>
      <c r="H26" s="109">
        <f>[3]OTCHET!H74</f>
        <v>0</v>
      </c>
      <c r="I26" s="109">
        <f>[3]OTCHET!I74</f>
        <v>0</v>
      </c>
      <c r="J26" s="110">
        <f>[3]OTCHET!J74</f>
        <v>0</v>
      </c>
      <c r="K26" s="361"/>
      <c r="L26" s="361"/>
      <c r="M26" s="361"/>
      <c r="N26" s="359"/>
      <c r="O26" s="360"/>
      <c r="P26" s="343"/>
      <c r="Q26" s="335"/>
      <c r="R26" s="335"/>
      <c r="S26" s="335"/>
      <c r="T26" s="335"/>
      <c r="U26" s="335"/>
      <c r="V26" s="335"/>
      <c r="W26" s="335"/>
      <c r="X26" s="335"/>
      <c r="Y26" s="335"/>
    </row>
    <row r="27" spans="1:25" ht="15.75">
      <c r="A27" s="339">
        <v>26</v>
      </c>
      <c r="B27" s="111" t="s">
        <v>31</v>
      </c>
      <c r="C27" s="112" t="s">
        <v>32</v>
      </c>
      <c r="D27" s="111"/>
      <c r="E27" s="113">
        <f>[3]OTCHET!E75</f>
        <v>0</v>
      </c>
      <c r="F27" s="113">
        <f t="shared" si="1"/>
        <v>0</v>
      </c>
      <c r="G27" s="114">
        <f>[3]OTCHET!G75</f>
        <v>0</v>
      </c>
      <c r="H27" s="115">
        <f>[3]OTCHET!H75</f>
        <v>0</v>
      </c>
      <c r="I27" s="115">
        <f>[3]OTCHET!I75</f>
        <v>0</v>
      </c>
      <c r="J27" s="116">
        <f>[3]OTCHET!J75</f>
        <v>0</v>
      </c>
      <c r="K27" s="362"/>
      <c r="L27" s="362"/>
      <c r="M27" s="362"/>
      <c r="N27" s="359"/>
      <c r="O27" s="360"/>
      <c r="P27" s="343"/>
      <c r="Q27" s="335"/>
      <c r="R27" s="335"/>
      <c r="S27" s="335"/>
      <c r="T27" s="335"/>
      <c r="U27" s="335"/>
      <c r="V27" s="335"/>
      <c r="W27" s="335"/>
      <c r="X27" s="335"/>
      <c r="Y27" s="335"/>
    </row>
    <row r="28" spans="1:25" ht="15.75">
      <c r="A28" s="339">
        <v>30</v>
      </c>
      <c r="B28" s="117" t="s">
        <v>33</v>
      </c>
      <c r="C28" s="118" t="s">
        <v>34</v>
      </c>
      <c r="D28" s="117"/>
      <c r="E28" s="119">
        <f>[3]OTCHET!E77</f>
        <v>0</v>
      </c>
      <c r="F28" s="119">
        <f t="shared" si="1"/>
        <v>0</v>
      </c>
      <c r="G28" s="120">
        <f>[3]OTCHET!G77</f>
        <v>0</v>
      </c>
      <c r="H28" s="121">
        <f>[3]OTCHET!H77</f>
        <v>0</v>
      </c>
      <c r="I28" s="121">
        <f>[3]OTCHET!I77</f>
        <v>0</v>
      </c>
      <c r="J28" s="122">
        <f>[3]OTCHET!J77</f>
        <v>0</v>
      </c>
      <c r="K28" s="363"/>
      <c r="L28" s="363"/>
      <c r="M28" s="363"/>
      <c r="N28" s="359"/>
      <c r="O28" s="360"/>
      <c r="P28" s="343"/>
      <c r="Q28" s="335"/>
      <c r="R28" s="335"/>
      <c r="S28" s="335"/>
      <c r="T28" s="335"/>
      <c r="U28" s="335"/>
      <c r="V28" s="335"/>
      <c r="W28" s="335"/>
      <c r="X28" s="335"/>
      <c r="Y28" s="335"/>
    </row>
    <row r="29" spans="1:25" ht="15.75">
      <c r="A29" s="339">
        <v>35</v>
      </c>
      <c r="B29" s="123" t="s">
        <v>35</v>
      </c>
      <c r="C29" s="124" t="s">
        <v>36</v>
      </c>
      <c r="D29" s="123"/>
      <c r="E29" s="125">
        <f>+[3]OTCHET!E78+[3]OTCHET!E79</f>
        <v>0</v>
      </c>
      <c r="F29" s="125">
        <f t="shared" si="1"/>
        <v>0</v>
      </c>
      <c r="G29" s="126">
        <f>+[3]OTCHET!G78+[3]OTCHET!G79</f>
        <v>0</v>
      </c>
      <c r="H29" s="127">
        <f>+[3]OTCHET!H78+[3]OTCHET!H79</f>
        <v>0</v>
      </c>
      <c r="I29" s="127">
        <f>+[3]OTCHET!I78+[3]OTCHET!I79</f>
        <v>0</v>
      </c>
      <c r="J29" s="128">
        <f>+[3]OTCHET!J78+[3]OTCHET!J79</f>
        <v>0</v>
      </c>
      <c r="K29" s="363"/>
      <c r="L29" s="363"/>
      <c r="M29" s="363"/>
      <c r="N29" s="359"/>
      <c r="O29" s="360"/>
      <c r="P29" s="343"/>
      <c r="Q29" s="335"/>
      <c r="R29" s="335"/>
      <c r="S29" s="335"/>
      <c r="T29" s="335"/>
      <c r="U29" s="335"/>
      <c r="V29" s="335"/>
      <c r="W29" s="335"/>
      <c r="X29" s="335"/>
      <c r="Y29" s="335"/>
    </row>
    <row r="30" spans="1:25" ht="15.75">
      <c r="A30" s="339">
        <v>40</v>
      </c>
      <c r="B30" s="129" t="s">
        <v>37</v>
      </c>
      <c r="C30" s="129" t="s">
        <v>38</v>
      </c>
      <c r="D30" s="129"/>
      <c r="E30" s="130">
        <f>[3]OTCHET!E90+[3]OTCHET!E93+[3]OTCHET!E94</f>
        <v>0</v>
      </c>
      <c r="F30" s="130">
        <f t="shared" si="1"/>
        <v>0</v>
      </c>
      <c r="G30" s="131">
        <f>[3]OTCHET!G90+[3]OTCHET!G93+[3]OTCHET!G94</f>
        <v>0</v>
      </c>
      <c r="H30" s="132">
        <f>[3]OTCHET!H90+[3]OTCHET!H93+[3]OTCHET!H94</f>
        <v>0</v>
      </c>
      <c r="I30" s="132">
        <f>[3]OTCHET!I90+[3]OTCHET!I93+[3]OTCHET!I94</f>
        <v>0</v>
      </c>
      <c r="J30" s="133">
        <f>[3]OTCHET!J90+[3]OTCHET!J93+[3]OTCHET!J94</f>
        <v>0</v>
      </c>
      <c r="K30" s="363"/>
      <c r="L30" s="363"/>
      <c r="M30" s="363"/>
      <c r="N30" s="359"/>
      <c r="O30" s="360"/>
      <c r="P30" s="343"/>
      <c r="Q30" s="335"/>
      <c r="R30" s="335"/>
      <c r="S30" s="335"/>
      <c r="T30" s="335"/>
      <c r="U30" s="335"/>
      <c r="V30" s="335"/>
      <c r="W30" s="335"/>
      <c r="X30" s="335"/>
      <c r="Y30" s="335"/>
    </row>
    <row r="31" spans="1:25" ht="15.75">
      <c r="A31" s="339">
        <v>45</v>
      </c>
      <c r="B31" s="134" t="s">
        <v>39</v>
      </c>
      <c r="C31" s="134" t="s">
        <v>40</v>
      </c>
      <c r="D31" s="134"/>
      <c r="E31" s="135">
        <f>[3]OTCHET!E106</f>
        <v>0</v>
      </c>
      <c r="F31" s="135">
        <f t="shared" si="1"/>
        <v>0</v>
      </c>
      <c r="G31" s="136">
        <f>[3]OTCHET!G106</f>
        <v>0</v>
      </c>
      <c r="H31" s="137">
        <f>[3]OTCHET!H106</f>
        <v>0</v>
      </c>
      <c r="I31" s="137">
        <f>[3]OTCHET!I106</f>
        <v>0</v>
      </c>
      <c r="J31" s="138">
        <f>[3]OTCHET!J106</f>
        <v>0</v>
      </c>
      <c r="K31" s="363"/>
      <c r="L31" s="363"/>
      <c r="M31" s="363"/>
      <c r="N31" s="359"/>
      <c r="O31" s="360"/>
      <c r="P31" s="343"/>
      <c r="Q31" s="335"/>
      <c r="R31" s="335"/>
      <c r="S31" s="335"/>
      <c r="T31" s="335"/>
      <c r="U31" s="335"/>
      <c r="V31" s="335"/>
      <c r="W31" s="335"/>
      <c r="X31" s="335"/>
      <c r="Y31" s="335"/>
    </row>
    <row r="32" spans="1:25" ht="15.75">
      <c r="A32" s="339">
        <v>50</v>
      </c>
      <c r="B32" s="134" t="s">
        <v>41</v>
      </c>
      <c r="C32" s="134" t="s">
        <v>42</v>
      </c>
      <c r="D32" s="134"/>
      <c r="E32" s="135">
        <f>[3]OTCHET!E110+[3]OTCHET!E119+[3]OTCHET!E135+[3]OTCHET!E136</f>
        <v>0</v>
      </c>
      <c r="F32" s="135">
        <f t="shared" si="1"/>
        <v>0</v>
      </c>
      <c r="G32" s="136">
        <f>[3]OTCHET!G110+[3]OTCHET!G119+[3]OTCHET!G135+[3]OTCHET!G136</f>
        <v>0</v>
      </c>
      <c r="H32" s="137">
        <f>[3]OTCHET!H110+[3]OTCHET!H119+[3]OTCHET!H135+[3]OTCHET!H136</f>
        <v>0</v>
      </c>
      <c r="I32" s="137">
        <f>[3]OTCHET!I110+[3]OTCHET!I119+[3]OTCHET!I135+[3]OTCHET!I136</f>
        <v>0</v>
      </c>
      <c r="J32" s="138">
        <f>[3]OTCHET!J110+[3]OTCHET!J119+[3]OTCHET!J135+[3]OTCHET!J136</f>
        <v>0</v>
      </c>
      <c r="K32" s="364"/>
      <c r="L32" s="364"/>
      <c r="M32" s="364"/>
      <c r="N32" s="359"/>
      <c r="O32" s="360"/>
      <c r="P32" s="343"/>
      <c r="Q32" s="335"/>
      <c r="R32" s="335"/>
      <c r="S32" s="335"/>
      <c r="T32" s="335"/>
      <c r="U32" s="335"/>
      <c r="V32" s="335"/>
      <c r="W32" s="335"/>
      <c r="X32" s="335"/>
      <c r="Y32" s="335"/>
    </row>
    <row r="33" spans="1:25" ht="16.5" thickBot="1">
      <c r="A33" s="339">
        <v>51</v>
      </c>
      <c r="B33" s="139" t="s">
        <v>43</v>
      </c>
      <c r="C33" s="140" t="s">
        <v>44</v>
      </c>
      <c r="D33" s="139"/>
      <c r="E33" s="97">
        <f>[3]OTCHET!E123</f>
        <v>0</v>
      </c>
      <c r="F33" s="97">
        <f t="shared" si="1"/>
        <v>0</v>
      </c>
      <c r="G33" s="98">
        <f>[3]OTCHET!G123</f>
        <v>0</v>
      </c>
      <c r="H33" s="99">
        <f>[3]OTCHET!H123</f>
        <v>0</v>
      </c>
      <c r="I33" s="99">
        <f>[3]OTCHET!I123</f>
        <v>0</v>
      </c>
      <c r="J33" s="100">
        <f>[3]OTCHET!J123</f>
        <v>0</v>
      </c>
      <c r="K33" s="364"/>
      <c r="L33" s="364"/>
      <c r="M33" s="364"/>
      <c r="N33" s="359"/>
      <c r="O33" s="360"/>
      <c r="P33" s="343"/>
      <c r="Q33" s="335"/>
      <c r="R33" s="335"/>
      <c r="S33" s="335"/>
      <c r="T33" s="335"/>
      <c r="U33" s="335"/>
      <c r="V33" s="335"/>
      <c r="W33" s="335"/>
      <c r="X33" s="335"/>
      <c r="Y33" s="335"/>
    </row>
    <row r="34" spans="1:25" ht="16.5" hidden="1" customHeight="1" thickBot="1">
      <c r="A34" s="339">
        <v>52</v>
      </c>
      <c r="B34" s="141"/>
      <c r="C34" s="142"/>
      <c r="D34" s="142"/>
      <c r="E34" s="143"/>
      <c r="F34" s="143">
        <f t="shared" si="1"/>
        <v>0</v>
      </c>
      <c r="G34" s="144"/>
      <c r="H34" s="145"/>
      <c r="I34" s="145"/>
      <c r="J34" s="146"/>
      <c r="K34" s="364"/>
      <c r="L34" s="364"/>
      <c r="M34" s="364"/>
      <c r="N34" s="359"/>
      <c r="O34" s="360"/>
      <c r="P34" s="343"/>
      <c r="Q34" s="335"/>
      <c r="R34" s="335"/>
      <c r="S34" s="335"/>
      <c r="T34" s="335"/>
      <c r="U34" s="335"/>
      <c r="V34" s="335"/>
      <c r="W34" s="335"/>
      <c r="X34" s="335"/>
      <c r="Y34" s="335"/>
    </row>
    <row r="35" spans="1:25" ht="16.5" hidden="1" customHeight="1">
      <c r="A35" s="339"/>
      <c r="B35" s="147"/>
      <c r="C35" s="147"/>
      <c r="D35" s="147"/>
      <c r="E35" s="148"/>
      <c r="F35" s="148">
        <f t="shared" si="1"/>
        <v>0</v>
      </c>
      <c r="G35" s="149"/>
      <c r="H35" s="150"/>
      <c r="I35" s="150"/>
      <c r="J35" s="151"/>
      <c r="K35" s="365"/>
      <c r="L35" s="365"/>
      <c r="M35" s="365"/>
      <c r="N35" s="359"/>
      <c r="O35" s="360"/>
      <c r="P35" s="343"/>
      <c r="Q35" s="335"/>
      <c r="R35" s="335"/>
      <c r="S35" s="335"/>
      <c r="T35" s="335"/>
      <c r="U35" s="335"/>
      <c r="V35" s="335"/>
      <c r="W35" s="335"/>
      <c r="X35" s="335"/>
      <c r="Y35" s="335"/>
    </row>
    <row r="36" spans="1:25" ht="16.5" thickBot="1">
      <c r="A36" s="339">
        <v>60</v>
      </c>
      <c r="B36" s="152" t="s">
        <v>45</v>
      </c>
      <c r="C36" s="152" t="s">
        <v>46</v>
      </c>
      <c r="D36" s="152"/>
      <c r="E36" s="153">
        <f>+[3]OTCHET!E137</f>
        <v>0</v>
      </c>
      <c r="F36" s="153">
        <f t="shared" si="1"/>
        <v>0</v>
      </c>
      <c r="G36" s="154">
        <f>+[3]OTCHET!G137</f>
        <v>0</v>
      </c>
      <c r="H36" s="155">
        <f>+[3]OTCHET!H137</f>
        <v>0</v>
      </c>
      <c r="I36" s="155">
        <f>+[3]OTCHET!I137</f>
        <v>0</v>
      </c>
      <c r="J36" s="156">
        <f>+[3]OTCHET!J137</f>
        <v>0</v>
      </c>
      <c r="K36" s="366"/>
      <c r="L36" s="366"/>
      <c r="M36" s="366"/>
      <c r="N36" s="367"/>
      <c r="O36" s="360"/>
      <c r="P36" s="343"/>
      <c r="Q36" s="335"/>
      <c r="R36" s="335"/>
      <c r="S36" s="335"/>
      <c r="T36" s="335"/>
      <c r="U36" s="335"/>
      <c r="V36" s="335"/>
      <c r="W36" s="335"/>
      <c r="X36" s="335"/>
      <c r="Y36" s="335"/>
    </row>
    <row r="37" spans="1:25" ht="15.75">
      <c r="A37" s="339">
        <v>65</v>
      </c>
      <c r="B37" s="157" t="s">
        <v>47</v>
      </c>
      <c r="C37" s="157" t="s">
        <v>48</v>
      </c>
      <c r="D37" s="157"/>
      <c r="E37" s="158">
        <f>[3]OTCHET!E140+[3]OTCHET!E149+[3]OTCHET!E158</f>
        <v>0</v>
      </c>
      <c r="F37" s="158">
        <f t="shared" si="1"/>
        <v>0</v>
      </c>
      <c r="G37" s="159">
        <f>[3]OTCHET!G140+[3]OTCHET!G149+[3]OTCHET!G158</f>
        <v>0</v>
      </c>
      <c r="H37" s="160">
        <f>[3]OTCHET!H140+[3]OTCHET!H149+[3]OTCHET!H158</f>
        <v>0</v>
      </c>
      <c r="I37" s="160">
        <f>[3]OTCHET!I140+[3]OTCHET!I149+[3]OTCHET!I158</f>
        <v>0</v>
      </c>
      <c r="J37" s="161">
        <f>[3]OTCHET!J140+[3]OTCHET!J149+[3]OTCHET!J158</f>
        <v>0</v>
      </c>
      <c r="K37" s="368"/>
      <c r="L37" s="368"/>
      <c r="M37" s="368"/>
      <c r="N37" s="367"/>
      <c r="O37" s="360"/>
      <c r="P37" s="369"/>
      <c r="Q37" s="335"/>
      <c r="R37" s="335"/>
      <c r="S37" s="335"/>
      <c r="T37" s="335"/>
      <c r="U37" s="335"/>
      <c r="V37" s="335"/>
      <c r="W37" s="335"/>
      <c r="X37" s="335"/>
      <c r="Y37" s="335"/>
    </row>
    <row r="38" spans="1:25" ht="19.5" thickBot="1">
      <c r="A38" s="312">
        <v>70</v>
      </c>
      <c r="B38" s="162" t="s">
        <v>49</v>
      </c>
      <c r="C38" s="163" t="s">
        <v>50</v>
      </c>
      <c r="D38" s="164"/>
      <c r="E38" s="165">
        <f t="shared" ref="E38:J38" si="4">E39+E43+E44+E46+SUM(E48:E52)+E55</f>
        <v>0</v>
      </c>
      <c r="F38" s="165">
        <f t="shared" si="4"/>
        <v>0</v>
      </c>
      <c r="G38" s="166">
        <f t="shared" si="4"/>
        <v>0</v>
      </c>
      <c r="H38" s="167">
        <f t="shared" si="4"/>
        <v>0</v>
      </c>
      <c r="I38" s="167">
        <f t="shared" si="4"/>
        <v>0</v>
      </c>
      <c r="J38" s="168">
        <f t="shared" si="4"/>
        <v>0</v>
      </c>
      <c r="K38" s="370">
        <f>SUM(K40:K54)-K45-K47-K53</f>
        <v>0</v>
      </c>
      <c r="L38" s="370">
        <f>SUM(L40:L54)-L45-L47-L53</f>
        <v>0</v>
      </c>
      <c r="M38" s="370">
        <f>SUM(M40:M53)-M45-M52</f>
        <v>0</v>
      </c>
      <c r="N38" s="359"/>
      <c r="O38" s="371"/>
      <c r="P38" s="372"/>
      <c r="Q38" s="373"/>
      <c r="R38" s="373"/>
      <c r="S38" s="373"/>
      <c r="T38" s="373"/>
      <c r="U38" s="373"/>
      <c r="V38" s="373"/>
      <c r="W38" s="374"/>
      <c r="X38" s="373"/>
      <c r="Y38" s="373"/>
    </row>
    <row r="39" spans="1:25" ht="17.25" thickTop="1" thickBot="1">
      <c r="A39" s="312">
        <v>75</v>
      </c>
      <c r="B39" s="169" t="s">
        <v>51</v>
      </c>
      <c r="C39" s="170" t="s">
        <v>52</v>
      </c>
      <c r="D39" s="169"/>
      <c r="E39" s="171">
        <f t="shared" ref="E39:J39" si="5">SUM(E40:E42)</f>
        <v>0</v>
      </c>
      <c r="F39" s="171">
        <f t="shared" si="5"/>
        <v>0</v>
      </c>
      <c r="G39" s="172">
        <f t="shared" si="5"/>
        <v>0</v>
      </c>
      <c r="H39" s="173">
        <f t="shared" si="5"/>
        <v>0</v>
      </c>
      <c r="I39" s="173">
        <f t="shared" si="5"/>
        <v>0</v>
      </c>
      <c r="J39" s="174">
        <f t="shared" si="5"/>
        <v>0</v>
      </c>
      <c r="K39" s="361"/>
      <c r="L39" s="361"/>
      <c r="M39" s="361"/>
      <c r="N39" s="375"/>
      <c r="O39" s="371"/>
      <c r="P39" s="372"/>
      <c r="Q39" s="373"/>
      <c r="R39" s="373"/>
      <c r="S39" s="373"/>
      <c r="T39" s="373"/>
      <c r="U39" s="373"/>
      <c r="V39" s="373"/>
      <c r="W39" s="374"/>
      <c r="X39" s="373"/>
      <c r="Y39" s="373"/>
    </row>
    <row r="40" spans="1:25" ht="15.75">
      <c r="A40" s="312">
        <v>75</v>
      </c>
      <c r="B40" s="175" t="s">
        <v>53</v>
      </c>
      <c r="C40" s="176" t="s">
        <v>52</v>
      </c>
      <c r="D40" s="177"/>
      <c r="E40" s="48">
        <f>[3]OTCHET!E187</f>
        <v>0</v>
      </c>
      <c r="F40" s="48">
        <f t="shared" si="1"/>
        <v>0</v>
      </c>
      <c r="G40" s="45">
        <f>[3]OTCHET!G187</f>
        <v>0</v>
      </c>
      <c r="H40" s="39">
        <f>[3]OTCHET!H187</f>
        <v>0</v>
      </c>
      <c r="I40" s="39">
        <f>[3]OTCHET!I187</f>
        <v>0</v>
      </c>
      <c r="J40" s="40">
        <f>[3]OTCHET!J187</f>
        <v>0</v>
      </c>
      <c r="K40" s="361"/>
      <c r="L40" s="361"/>
      <c r="M40" s="361"/>
      <c r="N40" s="375"/>
      <c r="O40" s="371"/>
      <c r="P40" s="372"/>
      <c r="Q40" s="373"/>
      <c r="R40" s="373"/>
      <c r="S40" s="373"/>
      <c r="T40" s="373"/>
      <c r="U40" s="373"/>
      <c r="V40" s="373"/>
      <c r="W40" s="374"/>
      <c r="X40" s="373"/>
      <c r="Y40" s="373"/>
    </row>
    <row r="41" spans="1:25" ht="15.75">
      <c r="A41" s="312">
        <v>80</v>
      </c>
      <c r="B41" s="178" t="s">
        <v>54</v>
      </c>
      <c r="C41" s="179" t="s">
        <v>55</v>
      </c>
      <c r="D41" s="180"/>
      <c r="E41" s="49">
        <f>[3]OTCHET!E190</f>
        <v>0</v>
      </c>
      <c r="F41" s="49">
        <f t="shared" si="1"/>
        <v>0</v>
      </c>
      <c r="G41" s="46">
        <f>[3]OTCHET!G190</f>
        <v>0</v>
      </c>
      <c r="H41" s="41">
        <f>[3]OTCHET!H190</f>
        <v>0</v>
      </c>
      <c r="I41" s="41">
        <f>[3]OTCHET!I190</f>
        <v>0</v>
      </c>
      <c r="J41" s="42">
        <f>[3]OTCHET!J190</f>
        <v>0</v>
      </c>
      <c r="K41" s="363"/>
      <c r="L41" s="363"/>
      <c r="M41" s="363"/>
      <c r="N41" s="375"/>
      <c r="O41" s="371"/>
      <c r="P41" s="372"/>
      <c r="Q41" s="373"/>
      <c r="R41" s="373"/>
      <c r="S41" s="373"/>
      <c r="T41" s="373"/>
      <c r="U41" s="373"/>
      <c r="V41" s="373"/>
      <c r="W41" s="374"/>
      <c r="X41" s="373"/>
      <c r="Y41" s="373"/>
    </row>
    <row r="42" spans="1:25" ht="15.75">
      <c r="A42" s="312">
        <v>85</v>
      </c>
      <c r="B42" s="181" t="s">
        <v>56</v>
      </c>
      <c r="C42" s="182" t="s">
        <v>57</v>
      </c>
      <c r="D42" s="183"/>
      <c r="E42" s="50">
        <f>+[3]OTCHET!E196+[3]OTCHET!E204</f>
        <v>0</v>
      </c>
      <c r="F42" s="50">
        <f t="shared" si="1"/>
        <v>0</v>
      </c>
      <c r="G42" s="47">
        <f>+[3]OTCHET!G196+[3]OTCHET!G204</f>
        <v>0</v>
      </c>
      <c r="H42" s="43">
        <f>+[3]OTCHET!H196+[3]OTCHET!H204</f>
        <v>0</v>
      </c>
      <c r="I42" s="43">
        <f>+[3]OTCHET!I196+[3]OTCHET!I204</f>
        <v>0</v>
      </c>
      <c r="J42" s="44">
        <f>+[3]OTCHET!J196+[3]OTCHET!J204</f>
        <v>0</v>
      </c>
      <c r="K42" s="363"/>
      <c r="L42" s="363"/>
      <c r="M42" s="363"/>
      <c r="N42" s="375"/>
      <c r="O42" s="371"/>
      <c r="P42" s="372"/>
      <c r="Q42" s="373"/>
      <c r="R42" s="373"/>
      <c r="S42" s="373"/>
      <c r="T42" s="373"/>
      <c r="U42" s="373"/>
      <c r="V42" s="373"/>
      <c r="W42" s="374"/>
      <c r="X42" s="373"/>
      <c r="Y42" s="373"/>
    </row>
    <row r="43" spans="1:25" ht="15.75">
      <c r="A43" s="312">
        <v>90</v>
      </c>
      <c r="B43" s="184" t="s">
        <v>58</v>
      </c>
      <c r="C43" s="185" t="s">
        <v>59</v>
      </c>
      <c r="D43" s="184"/>
      <c r="E43" s="186">
        <f>+[3]OTCHET!E205+[3]OTCHET!E223+[3]OTCHET!E274</f>
        <v>0</v>
      </c>
      <c r="F43" s="186">
        <f t="shared" si="1"/>
        <v>0</v>
      </c>
      <c r="G43" s="187">
        <f>+[3]OTCHET!G205+[3]OTCHET!G223+[3]OTCHET!G274</f>
        <v>0</v>
      </c>
      <c r="H43" s="188">
        <f>+[3]OTCHET!H205+[3]OTCHET!H223+[3]OTCHET!H274</f>
        <v>0</v>
      </c>
      <c r="I43" s="188">
        <f>+[3]OTCHET!I205+[3]OTCHET!I223+[3]OTCHET!I274</f>
        <v>0</v>
      </c>
      <c r="J43" s="189">
        <f>+[3]OTCHET!J205+[3]OTCHET!J223+[3]OTCHET!J274</f>
        <v>0</v>
      </c>
      <c r="K43" s="363"/>
      <c r="L43" s="363"/>
      <c r="M43" s="363"/>
      <c r="N43" s="375"/>
      <c r="O43" s="371"/>
      <c r="P43" s="372"/>
      <c r="Q43" s="373"/>
      <c r="R43" s="373"/>
      <c r="S43" s="373"/>
      <c r="T43" s="373"/>
      <c r="U43" s="373"/>
      <c r="V43" s="373"/>
      <c r="W43" s="374"/>
      <c r="X43" s="373"/>
      <c r="Y43" s="373"/>
    </row>
    <row r="44" spans="1:25" ht="15.75">
      <c r="A44" s="312">
        <v>95</v>
      </c>
      <c r="B44" s="190" t="s">
        <v>60</v>
      </c>
      <c r="C44" s="96" t="s">
        <v>61</v>
      </c>
      <c r="D44" s="190"/>
      <c r="E44" s="97">
        <f>+[3]OTCHET!E227+[3]OTCHET!E233+[3]OTCHET!E236+[3]OTCHET!E237+[3]OTCHET!E238+[3]OTCHET!E239+[3]OTCHET!E243</f>
        <v>0</v>
      </c>
      <c r="F44" s="97">
        <f t="shared" si="1"/>
        <v>0</v>
      </c>
      <c r="G44" s="98">
        <f>+[3]OTCHET!G227+[3]OTCHET!G233+[3]OTCHET!G236+[3]OTCHET!G237+[3]OTCHET!G238+[3]OTCHET!G239+[3]OTCHET!G243</f>
        <v>0</v>
      </c>
      <c r="H44" s="99">
        <f>+[3]OTCHET!H227+[3]OTCHET!H233+[3]OTCHET!H236+[3]OTCHET!H237+[3]OTCHET!H238+[3]OTCHET!H239+[3]OTCHET!H243</f>
        <v>0</v>
      </c>
      <c r="I44" s="99">
        <f>+[3]OTCHET!I227+[3]OTCHET!I233+[3]OTCHET!I236+[3]OTCHET!I237+[3]OTCHET!I238+[3]OTCHET!I239+[3]OTCHET!I243</f>
        <v>0</v>
      </c>
      <c r="J44" s="100">
        <f>+[3]OTCHET!J227+[3]OTCHET!J233+[3]OTCHET!J236+[3]OTCHET!J237+[3]OTCHET!J238+[3]OTCHET!J239+[3]OTCHET!J243</f>
        <v>0</v>
      </c>
      <c r="K44" s="363"/>
      <c r="L44" s="363"/>
      <c r="M44" s="363"/>
      <c r="N44" s="375"/>
      <c r="O44" s="371"/>
      <c r="P44" s="372"/>
      <c r="Q44" s="373"/>
      <c r="R44" s="373"/>
      <c r="S44" s="373"/>
      <c r="T44" s="373"/>
      <c r="U44" s="373"/>
      <c r="V44" s="373"/>
      <c r="W44" s="374"/>
      <c r="X44" s="373"/>
      <c r="Y44" s="373"/>
    </row>
    <row r="45" spans="1:25" ht="15.75">
      <c r="A45" s="312">
        <v>100</v>
      </c>
      <c r="B45" s="191" t="s">
        <v>62</v>
      </c>
      <c r="C45" s="191" t="s">
        <v>63</v>
      </c>
      <c r="D45" s="191"/>
      <c r="E45" s="192">
        <f>+[3]OTCHET!E236+[3]OTCHET!E237+[3]OTCHET!E238+[3]OTCHET!E239+[3]OTCHET!E246+[3]OTCHET!E247+[3]OTCHET!E251</f>
        <v>0</v>
      </c>
      <c r="F45" s="192">
        <f t="shared" si="1"/>
        <v>0</v>
      </c>
      <c r="G45" s="193">
        <f>+[3]OTCHET!G236+[3]OTCHET!G237+[3]OTCHET!G238+[3]OTCHET!G239+[3]OTCHET!G246+[3]OTCHET!G247+[3]OTCHET!G251</f>
        <v>0</v>
      </c>
      <c r="H45" s="194">
        <f>+[3]OTCHET!H236+[3]OTCHET!H237+[3]OTCHET!H238+[3]OTCHET!H239+[3]OTCHET!H246+[3]OTCHET!H247+[3]OTCHET!H251</f>
        <v>0</v>
      </c>
      <c r="I45" s="19">
        <f>+[3]OTCHET!I236+[3]OTCHET!I237+[3]OTCHET!I238+[3]OTCHET!I239+[3]OTCHET!I246+[3]OTCHET!I247+[3]OTCHET!I251</f>
        <v>0</v>
      </c>
      <c r="J45" s="195">
        <f>+[3]OTCHET!J236+[3]OTCHET!J237+[3]OTCHET!J238+[3]OTCHET!J239+[3]OTCHET!J246+[3]OTCHET!J247+[3]OTCHET!J251</f>
        <v>0</v>
      </c>
      <c r="K45" s="363"/>
      <c r="L45" s="363"/>
      <c r="M45" s="363"/>
      <c r="N45" s="375"/>
      <c r="O45" s="371"/>
      <c r="P45" s="372"/>
      <c r="Q45" s="373"/>
      <c r="R45" s="373"/>
      <c r="S45" s="373"/>
      <c r="T45" s="373"/>
      <c r="U45" s="373"/>
      <c r="V45" s="373"/>
      <c r="W45" s="374"/>
      <c r="X45" s="373"/>
      <c r="Y45" s="373"/>
    </row>
    <row r="46" spans="1:25" ht="15.75">
      <c r="A46" s="312">
        <v>105</v>
      </c>
      <c r="B46" s="184" t="s">
        <v>64</v>
      </c>
      <c r="C46" s="185" t="s">
        <v>65</v>
      </c>
      <c r="D46" s="184"/>
      <c r="E46" s="186">
        <f>+[3]OTCHET!E258+[3]OTCHET!E259+[3]OTCHET!E260+[3]OTCHET!E261</f>
        <v>0</v>
      </c>
      <c r="F46" s="186">
        <f t="shared" si="1"/>
        <v>0</v>
      </c>
      <c r="G46" s="187">
        <f>+[3]OTCHET!G258+[3]OTCHET!G259+[3]OTCHET!G260+[3]OTCHET!G261</f>
        <v>0</v>
      </c>
      <c r="H46" s="188">
        <f>+[3]OTCHET!H258+[3]OTCHET!H259+[3]OTCHET!H260+[3]OTCHET!H261</f>
        <v>0</v>
      </c>
      <c r="I46" s="188">
        <f>+[3]OTCHET!I258+[3]OTCHET!I259+[3]OTCHET!I260+[3]OTCHET!I261</f>
        <v>0</v>
      </c>
      <c r="J46" s="189">
        <f>+[3]OTCHET!J258+[3]OTCHET!J259+[3]OTCHET!J260+[3]OTCHET!J261</f>
        <v>0</v>
      </c>
      <c r="K46" s="363"/>
      <c r="L46" s="363"/>
      <c r="M46" s="363"/>
      <c r="N46" s="375"/>
      <c r="O46" s="371"/>
      <c r="P46" s="372"/>
      <c r="Q46" s="373"/>
      <c r="R46" s="373"/>
      <c r="S46" s="373"/>
      <c r="T46" s="373"/>
      <c r="U46" s="373"/>
      <c r="V46" s="373"/>
      <c r="W46" s="374"/>
      <c r="X46" s="373"/>
      <c r="Y46" s="373"/>
    </row>
    <row r="47" spans="1:25" ht="15.75">
      <c r="A47" s="312">
        <v>106</v>
      </c>
      <c r="B47" s="191" t="s">
        <v>66</v>
      </c>
      <c r="C47" s="191" t="s">
        <v>67</v>
      </c>
      <c r="D47" s="191"/>
      <c r="E47" s="192">
        <f>+[3]OTCHET!E259</f>
        <v>0</v>
      </c>
      <c r="F47" s="192">
        <f t="shared" si="1"/>
        <v>0</v>
      </c>
      <c r="G47" s="193">
        <f>+[3]OTCHET!G259</f>
        <v>0</v>
      </c>
      <c r="H47" s="194">
        <f>+[3]OTCHET!H259</f>
        <v>0</v>
      </c>
      <c r="I47" s="19">
        <f>+[3]OTCHET!I259</f>
        <v>0</v>
      </c>
      <c r="J47" s="195">
        <f>+[3]OTCHET!J259</f>
        <v>0</v>
      </c>
      <c r="K47" s="363"/>
      <c r="L47" s="363"/>
      <c r="M47" s="363"/>
      <c r="N47" s="375"/>
      <c r="O47" s="371"/>
      <c r="P47" s="372"/>
      <c r="Q47" s="373"/>
      <c r="R47" s="373"/>
      <c r="S47" s="373"/>
      <c r="T47" s="373"/>
      <c r="U47" s="373"/>
      <c r="V47" s="373"/>
      <c r="W47" s="374"/>
      <c r="X47" s="373"/>
      <c r="Y47" s="373"/>
    </row>
    <row r="48" spans="1:25" ht="15.75">
      <c r="A48" s="312">
        <v>107</v>
      </c>
      <c r="B48" s="196" t="s">
        <v>68</v>
      </c>
      <c r="C48" s="196" t="s">
        <v>69</v>
      </c>
      <c r="D48" s="197"/>
      <c r="E48" s="135">
        <f>+[3]OTCHET!E268+[3]OTCHET!E272+[3]OTCHET!E273</f>
        <v>0</v>
      </c>
      <c r="F48" s="135">
        <f t="shared" si="1"/>
        <v>0</v>
      </c>
      <c r="G48" s="131">
        <f>+[3]OTCHET!G268+[3]OTCHET!G272+[3]OTCHET!G273</f>
        <v>0</v>
      </c>
      <c r="H48" s="132">
        <f>+[3]OTCHET!H268+[3]OTCHET!H272+[3]OTCHET!H273</f>
        <v>0</v>
      </c>
      <c r="I48" s="132">
        <f>+[3]OTCHET!I268+[3]OTCHET!I272+[3]OTCHET!I273</f>
        <v>0</v>
      </c>
      <c r="J48" s="133">
        <f>+[3]OTCHET!J268+[3]OTCHET!J272+[3]OTCHET!J273</f>
        <v>0</v>
      </c>
      <c r="K48" s="363"/>
      <c r="L48" s="363"/>
      <c r="M48" s="363"/>
      <c r="N48" s="375"/>
      <c r="O48" s="371"/>
      <c r="P48" s="372"/>
      <c r="Q48" s="373"/>
      <c r="R48" s="373"/>
      <c r="S48" s="373"/>
      <c r="T48" s="373"/>
      <c r="U48" s="373"/>
      <c r="V48" s="373"/>
      <c r="W48" s="374"/>
      <c r="X48" s="373"/>
      <c r="Y48" s="373"/>
    </row>
    <row r="49" spans="1:25" ht="15.75">
      <c r="A49" s="312">
        <v>108</v>
      </c>
      <c r="B49" s="196" t="s">
        <v>70</v>
      </c>
      <c r="C49" s="196" t="s">
        <v>71</v>
      </c>
      <c r="D49" s="197"/>
      <c r="E49" s="135">
        <f>[3]OTCHET!E278+[3]OTCHET!E279+[3]OTCHET!E287+[3]OTCHET!E290</f>
        <v>0</v>
      </c>
      <c r="F49" s="135">
        <f t="shared" si="1"/>
        <v>0</v>
      </c>
      <c r="G49" s="136">
        <f>[3]OTCHET!G278+[3]OTCHET!G279+[3]OTCHET!G287+[3]OTCHET!G290</f>
        <v>0</v>
      </c>
      <c r="H49" s="137">
        <f>[3]OTCHET!H278+[3]OTCHET!H279+[3]OTCHET!H287+[3]OTCHET!H290</f>
        <v>0</v>
      </c>
      <c r="I49" s="137">
        <f>[3]OTCHET!I278+[3]OTCHET!I279+[3]OTCHET!I287+[3]OTCHET!I290</f>
        <v>0</v>
      </c>
      <c r="J49" s="138">
        <f>[3]OTCHET!J278+[3]OTCHET!J279+[3]OTCHET!J287+[3]OTCHET!J290</f>
        <v>0</v>
      </c>
      <c r="K49" s="363"/>
      <c r="L49" s="363"/>
      <c r="M49" s="363"/>
      <c r="N49" s="375"/>
      <c r="O49" s="371"/>
      <c r="P49" s="372"/>
      <c r="Q49" s="373"/>
      <c r="R49" s="373"/>
      <c r="S49" s="373"/>
      <c r="T49" s="373"/>
      <c r="U49" s="373"/>
      <c r="V49" s="373"/>
      <c r="W49" s="374"/>
      <c r="X49" s="373"/>
      <c r="Y49" s="373"/>
    </row>
    <row r="50" spans="1:25" ht="15.75">
      <c r="A50" s="312">
        <v>110</v>
      </c>
      <c r="B50" s="196" t="s">
        <v>72</v>
      </c>
      <c r="C50" s="196" t="s">
        <v>73</v>
      </c>
      <c r="D50" s="196"/>
      <c r="E50" s="135">
        <f>+[3]OTCHET!E291</f>
        <v>0</v>
      </c>
      <c r="F50" s="135">
        <f t="shared" si="1"/>
        <v>0</v>
      </c>
      <c r="G50" s="136">
        <f>+[3]OTCHET!G291</f>
        <v>0</v>
      </c>
      <c r="H50" s="137">
        <f>+[3]OTCHET!H291</f>
        <v>0</v>
      </c>
      <c r="I50" s="137">
        <f>+[3]OTCHET!I291</f>
        <v>0</v>
      </c>
      <c r="J50" s="138">
        <f>+[3]OTCHET!J291</f>
        <v>0</v>
      </c>
      <c r="K50" s="363"/>
      <c r="L50" s="363"/>
      <c r="M50" s="363"/>
      <c r="N50" s="375"/>
      <c r="O50" s="371"/>
      <c r="P50" s="372"/>
      <c r="Q50" s="373"/>
      <c r="R50" s="373"/>
      <c r="S50" s="373"/>
      <c r="T50" s="373"/>
      <c r="U50" s="373"/>
      <c r="V50" s="373"/>
      <c r="W50" s="374"/>
      <c r="X50" s="373"/>
      <c r="Y50" s="373"/>
    </row>
    <row r="51" spans="1:25" ht="15.75">
      <c r="A51" s="312">
        <v>115</v>
      </c>
      <c r="B51" s="190" t="s">
        <v>74</v>
      </c>
      <c r="C51" s="198" t="s">
        <v>75</v>
      </c>
      <c r="D51" s="96"/>
      <c r="E51" s="97">
        <f>+[3]OTCHET!E275</f>
        <v>0</v>
      </c>
      <c r="F51" s="97">
        <f>+G51+H51+I51+J51</f>
        <v>0</v>
      </c>
      <c r="G51" s="98">
        <f>+[3]OTCHET!G275</f>
        <v>0</v>
      </c>
      <c r="H51" s="99">
        <f>+[3]OTCHET!H275</f>
        <v>0</v>
      </c>
      <c r="I51" s="99">
        <f>+[3]OTCHET!I275</f>
        <v>0</v>
      </c>
      <c r="J51" s="100">
        <f>+[3]OTCHET!J275</f>
        <v>0</v>
      </c>
      <c r="K51" s="363"/>
      <c r="L51" s="363"/>
      <c r="M51" s="363"/>
      <c r="N51" s="375"/>
      <c r="O51" s="371"/>
      <c r="P51" s="372"/>
      <c r="Q51" s="373"/>
      <c r="R51" s="373"/>
      <c r="S51" s="373"/>
      <c r="T51" s="373"/>
      <c r="U51" s="373"/>
      <c r="V51" s="373"/>
      <c r="W51" s="374"/>
      <c r="X51" s="373"/>
      <c r="Y51" s="373"/>
    </row>
    <row r="52" spans="1:25" ht="15.75">
      <c r="A52" s="312">
        <v>115</v>
      </c>
      <c r="B52" s="190" t="s">
        <v>76</v>
      </c>
      <c r="C52" s="198" t="s">
        <v>75</v>
      </c>
      <c r="D52" s="96"/>
      <c r="E52" s="97">
        <f>+[3]OTCHET!E296</f>
        <v>0</v>
      </c>
      <c r="F52" s="97">
        <f t="shared" si="1"/>
        <v>0</v>
      </c>
      <c r="G52" s="98">
        <f>+[3]OTCHET!G296</f>
        <v>0</v>
      </c>
      <c r="H52" s="99">
        <f>+[3]OTCHET!H296</f>
        <v>0</v>
      </c>
      <c r="I52" s="99">
        <f>+[3]OTCHET!I296</f>
        <v>0</v>
      </c>
      <c r="J52" s="100">
        <f>+[3]OTCHET!J296</f>
        <v>0</v>
      </c>
      <c r="K52" s="363"/>
      <c r="L52" s="363"/>
      <c r="M52" s="363"/>
      <c r="N52" s="375"/>
      <c r="O52" s="371"/>
      <c r="P52" s="372"/>
      <c r="Q52" s="373"/>
      <c r="R52" s="373"/>
      <c r="S52" s="373"/>
      <c r="T52" s="373"/>
      <c r="U52" s="373"/>
      <c r="V52" s="373"/>
      <c r="W52" s="374"/>
      <c r="X52" s="373"/>
      <c r="Y52" s="373"/>
    </row>
    <row r="53" spans="1:25" ht="16.5" thickBot="1">
      <c r="A53" s="312">
        <v>120</v>
      </c>
      <c r="B53" s="199" t="s">
        <v>77</v>
      </c>
      <c r="C53" s="199" t="s">
        <v>78</v>
      </c>
      <c r="D53" s="200"/>
      <c r="E53" s="201">
        <f>[3]OTCHET!E297</f>
        <v>0</v>
      </c>
      <c r="F53" s="201">
        <f t="shared" si="1"/>
        <v>0</v>
      </c>
      <c r="G53" s="202">
        <f>[3]OTCHET!G297</f>
        <v>0</v>
      </c>
      <c r="H53" s="203">
        <f>[3]OTCHET!H297</f>
        <v>0</v>
      </c>
      <c r="I53" s="203">
        <f>[3]OTCHET!I297</f>
        <v>0</v>
      </c>
      <c r="J53" s="204">
        <f>[3]OTCHET!J297</f>
        <v>0</v>
      </c>
      <c r="K53" s="364"/>
      <c r="L53" s="364"/>
      <c r="M53" s="364"/>
      <c r="N53" s="375"/>
      <c r="O53" s="371"/>
      <c r="P53" s="372"/>
      <c r="Q53" s="373"/>
      <c r="R53" s="373"/>
      <c r="S53" s="373"/>
      <c r="T53" s="373"/>
      <c r="U53" s="373"/>
      <c r="V53" s="373"/>
      <c r="W53" s="374"/>
      <c r="X53" s="373"/>
      <c r="Y53" s="373"/>
    </row>
    <row r="54" spans="1:25" ht="16.5" thickBot="1">
      <c r="A54" s="312">
        <v>125</v>
      </c>
      <c r="B54" s="205" t="s">
        <v>79</v>
      </c>
      <c r="C54" s="206" t="s">
        <v>80</v>
      </c>
      <c r="D54" s="207"/>
      <c r="E54" s="208">
        <f>[3]OTCHET!E299</f>
        <v>0</v>
      </c>
      <c r="F54" s="208">
        <f t="shared" si="1"/>
        <v>0</v>
      </c>
      <c r="G54" s="209">
        <f>[3]OTCHET!G299</f>
        <v>0</v>
      </c>
      <c r="H54" s="210">
        <f>[3]OTCHET!H299</f>
        <v>0</v>
      </c>
      <c r="I54" s="210">
        <f>[3]OTCHET!I299</f>
        <v>0</v>
      </c>
      <c r="J54" s="211">
        <f>[3]OTCHET!J299</f>
        <v>0</v>
      </c>
      <c r="K54" s="376"/>
      <c r="L54" s="376"/>
      <c r="M54" s="377"/>
      <c r="N54" s="375"/>
      <c r="O54" s="371"/>
      <c r="P54" s="372"/>
      <c r="Q54" s="373"/>
      <c r="R54" s="373"/>
      <c r="S54" s="373"/>
      <c r="T54" s="373"/>
      <c r="U54" s="373"/>
      <c r="V54" s="373"/>
      <c r="W54" s="374"/>
      <c r="X54" s="373"/>
      <c r="Y54" s="373"/>
    </row>
    <row r="55" spans="1:25" ht="15.75">
      <c r="A55" s="378">
        <v>127</v>
      </c>
      <c r="B55" s="141" t="s">
        <v>81</v>
      </c>
      <c r="C55" s="141" t="s">
        <v>82</v>
      </c>
      <c r="D55" s="212"/>
      <c r="E55" s="213">
        <f>+[3]OTCHET!E300</f>
        <v>0</v>
      </c>
      <c r="F55" s="213">
        <f t="shared" si="1"/>
        <v>0</v>
      </c>
      <c r="G55" s="214">
        <f>+[3]OTCHET!G300</f>
        <v>0</v>
      </c>
      <c r="H55" s="215">
        <f>+[3]OTCHET!H300</f>
        <v>0</v>
      </c>
      <c r="I55" s="215">
        <f>+[3]OTCHET!I300</f>
        <v>0</v>
      </c>
      <c r="J55" s="216">
        <f>+[3]OTCHET!J300</f>
        <v>0</v>
      </c>
      <c r="K55" s="379"/>
      <c r="L55" s="379"/>
      <c r="M55" s="380"/>
      <c r="N55" s="367"/>
      <c r="O55" s="371"/>
      <c r="P55" s="372"/>
      <c r="Q55" s="373"/>
      <c r="R55" s="373"/>
      <c r="S55" s="373"/>
      <c r="T55" s="373"/>
      <c r="U55" s="373"/>
      <c r="V55" s="373"/>
      <c r="W55" s="374"/>
      <c r="X55" s="373"/>
      <c r="Y55" s="373"/>
    </row>
    <row r="56" spans="1:25" ht="19.5" thickBot="1">
      <c r="A56" s="312">
        <v>130</v>
      </c>
      <c r="B56" s="217" t="s">
        <v>83</v>
      </c>
      <c r="C56" s="218" t="s">
        <v>84</v>
      </c>
      <c r="D56" s="218"/>
      <c r="E56" s="219">
        <f t="shared" ref="E56:J56" si="6">+E57+E58+E62</f>
        <v>0</v>
      </c>
      <c r="F56" s="219">
        <f t="shared" si="6"/>
        <v>0</v>
      </c>
      <c r="G56" s="220">
        <f t="shared" si="6"/>
        <v>0</v>
      </c>
      <c r="H56" s="221">
        <f t="shared" si="6"/>
        <v>0</v>
      </c>
      <c r="I56" s="21">
        <f t="shared" si="6"/>
        <v>0</v>
      </c>
      <c r="J56" s="222">
        <f t="shared" si="6"/>
        <v>0</v>
      </c>
      <c r="K56" s="355">
        <f>+K57+K58+K61</f>
        <v>0</v>
      </c>
      <c r="L56" s="355">
        <f>+L57+L58+L61</f>
        <v>0</v>
      </c>
      <c r="M56" s="355">
        <f>+M57+M58+M61</f>
        <v>0</v>
      </c>
      <c r="N56" s="359"/>
      <c r="O56" s="371"/>
      <c r="P56" s="372"/>
      <c r="Q56" s="373"/>
      <c r="R56" s="373"/>
      <c r="S56" s="373"/>
      <c r="T56" s="373"/>
      <c r="U56" s="373"/>
      <c r="V56" s="373"/>
      <c r="W56" s="374"/>
      <c r="X56" s="373"/>
      <c r="Y56" s="373"/>
    </row>
    <row r="57" spans="1:25" ht="16.5" thickTop="1">
      <c r="A57" s="312">
        <v>135</v>
      </c>
      <c r="B57" s="184" t="s">
        <v>85</v>
      </c>
      <c r="C57" s="185" t="s">
        <v>86</v>
      </c>
      <c r="D57" s="184"/>
      <c r="E57" s="223">
        <f>+[3]OTCHET!E364+[3]OTCHET!E378+[3]OTCHET!E391</f>
        <v>0</v>
      </c>
      <c r="F57" s="223">
        <f t="shared" si="1"/>
        <v>0</v>
      </c>
      <c r="G57" s="224">
        <f>+[3]OTCHET!G364+[3]OTCHET!G378+[3]OTCHET!G391</f>
        <v>0</v>
      </c>
      <c r="H57" s="225">
        <f>+[3]OTCHET!H364+[3]OTCHET!H378+[3]OTCHET!H391</f>
        <v>0</v>
      </c>
      <c r="I57" s="225">
        <f>+[3]OTCHET!I364+[3]OTCHET!I378+[3]OTCHET!I391</f>
        <v>0</v>
      </c>
      <c r="J57" s="226">
        <f>+[3]OTCHET!J364+[3]OTCHET!J378+[3]OTCHET!J391</f>
        <v>0</v>
      </c>
      <c r="K57" s="380"/>
      <c r="L57" s="380"/>
      <c r="M57" s="380"/>
      <c r="N57" s="367"/>
      <c r="O57" s="371"/>
      <c r="P57" s="372"/>
      <c r="Q57" s="373"/>
      <c r="R57" s="373"/>
      <c r="S57" s="373"/>
      <c r="T57" s="373"/>
      <c r="U57" s="373"/>
      <c r="V57" s="373"/>
      <c r="W57" s="374"/>
      <c r="X57" s="373"/>
      <c r="Y57" s="373"/>
    </row>
    <row r="58" spans="1:25" ht="15.75">
      <c r="A58" s="312">
        <v>140</v>
      </c>
      <c r="B58" s="197" t="s">
        <v>87</v>
      </c>
      <c r="C58" s="196" t="s">
        <v>88</v>
      </c>
      <c r="D58" s="197"/>
      <c r="E58" s="227">
        <f>+[3]OTCHET!E386+[3]OTCHET!E394+[3]OTCHET!E399+[3]OTCHET!E402+[3]OTCHET!E405+[3]OTCHET!E408+[3]OTCHET!E409+[3]OTCHET!E412+[3]OTCHET!E425+[3]OTCHET!E426+[3]OTCHET!E427+[3]OTCHET!E428+[3]OTCHET!E429</f>
        <v>0</v>
      </c>
      <c r="F58" s="227">
        <f t="shared" si="1"/>
        <v>0</v>
      </c>
      <c r="G58" s="228">
        <f>+[3]OTCHET!G386+[3]OTCHET!G394+[3]OTCHET!G399+[3]OTCHET!G402+[3]OTCHET!G405+[3]OTCHET!G408+[3]OTCHET!G409+[3]OTCHET!G412+[3]OTCHET!G425+[3]OTCHET!G426+[3]OTCHET!G427+[3]OTCHET!G428+[3]OTCHET!G429</f>
        <v>0</v>
      </c>
      <c r="H58" s="229">
        <f>+[3]OTCHET!H386+[3]OTCHET!H394+[3]OTCHET!H399+[3]OTCHET!H402+[3]OTCHET!H405+[3]OTCHET!H408+[3]OTCHET!H409+[3]OTCHET!H412+[3]OTCHET!H425+[3]OTCHET!H426+[3]OTCHET!H427+[3]OTCHET!H428+[3]OTCHET!H429</f>
        <v>0</v>
      </c>
      <c r="I58" s="229">
        <f>+[3]OTCHET!I386+[3]OTCHET!I394+[3]OTCHET!I399+[3]OTCHET!I402+[3]OTCHET!I405+[3]OTCHET!I408+[3]OTCHET!I409+[3]OTCHET!I412+[3]OTCHET!I425+[3]OTCHET!I426+[3]OTCHET!I427+[3]OTCHET!I428+[3]OTCHET!I429</f>
        <v>0</v>
      </c>
      <c r="J58" s="230">
        <f>+[3]OTCHET!J386+[3]OTCHET!J394+[3]OTCHET!J399+[3]OTCHET!J402+[3]OTCHET!J405+[3]OTCHET!J408+[3]OTCHET!J409+[3]OTCHET!J412+[3]OTCHET!J425+[3]OTCHET!J426+[3]OTCHET!J427+[3]OTCHET!J428+[3]OTCHET!J429</f>
        <v>0</v>
      </c>
      <c r="K58" s="380"/>
      <c r="L58" s="380"/>
      <c r="M58" s="380"/>
      <c r="N58" s="367"/>
      <c r="O58" s="371"/>
      <c r="P58" s="372"/>
      <c r="Q58" s="373"/>
      <c r="R58" s="373"/>
      <c r="S58" s="373"/>
      <c r="T58" s="373"/>
      <c r="U58" s="373"/>
      <c r="V58" s="373"/>
      <c r="W58" s="374"/>
      <c r="X58" s="373"/>
      <c r="Y58" s="373"/>
    </row>
    <row r="59" spans="1:25" ht="15.75">
      <c r="A59" s="312">
        <v>145</v>
      </c>
      <c r="B59" s="96" t="s">
        <v>89</v>
      </c>
      <c r="C59" s="96" t="s">
        <v>90</v>
      </c>
      <c r="D59" s="190"/>
      <c r="E59" s="231">
        <f>+[3]OTCHET!E425+[3]OTCHET!E426+[3]OTCHET!E427+[3]OTCHET!E428+[3]OTCHET!E429</f>
        <v>0</v>
      </c>
      <c r="F59" s="231">
        <f t="shared" si="1"/>
        <v>0</v>
      </c>
      <c r="G59" s="232">
        <f>+[3]OTCHET!G425+[3]OTCHET!G426+[3]OTCHET!G427+[3]OTCHET!G428+[3]OTCHET!G429</f>
        <v>0</v>
      </c>
      <c r="H59" s="233">
        <f>+[3]OTCHET!H425+[3]OTCHET!H426+[3]OTCHET!H427+[3]OTCHET!H428+[3]OTCHET!H429</f>
        <v>0</v>
      </c>
      <c r="I59" s="233">
        <f>+[3]OTCHET!I425+[3]OTCHET!I426+[3]OTCHET!I427+[3]OTCHET!I428+[3]OTCHET!I429</f>
        <v>0</v>
      </c>
      <c r="J59" s="234">
        <f>+[3]OTCHET!J425+[3]OTCHET!J426+[3]OTCHET!J427+[3]OTCHET!J428+[3]OTCHET!J429</f>
        <v>0</v>
      </c>
      <c r="K59" s="380"/>
      <c r="L59" s="380"/>
      <c r="M59" s="380"/>
      <c r="N59" s="367"/>
      <c r="O59" s="371"/>
      <c r="P59" s="372"/>
      <c r="Q59" s="373"/>
      <c r="R59" s="373"/>
      <c r="S59" s="373"/>
      <c r="T59" s="373"/>
      <c r="U59" s="373"/>
      <c r="V59" s="373"/>
      <c r="W59" s="374"/>
      <c r="X59" s="373"/>
      <c r="Y59" s="373"/>
    </row>
    <row r="60" spans="1:25" ht="15.75">
      <c r="A60" s="312">
        <v>150</v>
      </c>
      <c r="B60" s="235" t="s">
        <v>91</v>
      </c>
      <c r="C60" s="235" t="s">
        <v>26</v>
      </c>
      <c r="D60" s="236"/>
      <c r="E60" s="237">
        <f>[3]OTCHET!E408</f>
        <v>0</v>
      </c>
      <c r="F60" s="237">
        <f t="shared" si="1"/>
        <v>0</v>
      </c>
      <c r="G60" s="238">
        <f>[3]OTCHET!G408</f>
        <v>0</v>
      </c>
      <c r="H60" s="239">
        <f>[3]OTCHET!H408</f>
        <v>0</v>
      </c>
      <c r="I60" s="239">
        <f>[3]OTCHET!I408</f>
        <v>0</v>
      </c>
      <c r="J60" s="240">
        <f>[3]OTCHET!J408</f>
        <v>0</v>
      </c>
      <c r="K60" s="380"/>
      <c r="L60" s="380"/>
      <c r="M60" s="380"/>
      <c r="N60" s="367"/>
      <c r="O60" s="371"/>
      <c r="P60" s="372"/>
      <c r="Q60" s="373"/>
      <c r="R60" s="373"/>
      <c r="S60" s="373"/>
      <c r="T60" s="373"/>
      <c r="U60" s="373"/>
      <c r="V60" s="373"/>
      <c r="W60" s="374"/>
      <c r="X60" s="373"/>
      <c r="Y60" s="373"/>
    </row>
    <row r="61" spans="1:25" ht="15.75" hidden="1" customHeight="1">
      <c r="A61" s="312">
        <v>160</v>
      </c>
      <c r="B61" s="20"/>
      <c r="C61" s="241"/>
      <c r="D61" s="184"/>
      <c r="E61" s="223"/>
      <c r="F61" s="223">
        <f t="shared" si="1"/>
        <v>0</v>
      </c>
      <c r="G61" s="224"/>
      <c r="H61" s="225"/>
      <c r="I61" s="225"/>
      <c r="J61" s="226"/>
      <c r="K61" s="380"/>
      <c r="L61" s="380"/>
      <c r="M61" s="380"/>
      <c r="N61" s="367"/>
      <c r="O61" s="371"/>
      <c r="P61" s="372"/>
      <c r="Q61" s="373"/>
      <c r="R61" s="373"/>
      <c r="S61" s="373"/>
      <c r="T61" s="373"/>
      <c r="U61" s="373"/>
      <c r="V61" s="373"/>
      <c r="W61" s="374"/>
      <c r="X61" s="373"/>
      <c r="Y61" s="373"/>
    </row>
    <row r="62" spans="1:25" ht="15.75">
      <c r="A62" s="378">
        <v>162</v>
      </c>
      <c r="B62" s="242" t="s">
        <v>92</v>
      </c>
      <c r="C62" s="157" t="s">
        <v>93</v>
      </c>
      <c r="D62" s="242"/>
      <c r="E62" s="158">
        <f>[3]OTCHET!E415</f>
        <v>0</v>
      </c>
      <c r="F62" s="158">
        <f t="shared" si="1"/>
        <v>0</v>
      </c>
      <c r="G62" s="159">
        <f>[3]OTCHET!G415</f>
        <v>0</v>
      </c>
      <c r="H62" s="160">
        <f>[3]OTCHET!H415</f>
        <v>0</v>
      </c>
      <c r="I62" s="160">
        <f>[3]OTCHET!I415</f>
        <v>0</v>
      </c>
      <c r="J62" s="161">
        <f>[3]OTCHET!J415</f>
        <v>0</v>
      </c>
      <c r="K62" s="381"/>
      <c r="L62" s="381"/>
      <c r="M62" s="381"/>
      <c r="N62" s="367"/>
      <c r="O62" s="371"/>
      <c r="P62" s="372"/>
      <c r="Q62" s="373"/>
      <c r="R62" s="373"/>
      <c r="S62" s="373"/>
      <c r="T62" s="373"/>
      <c r="U62" s="373"/>
      <c r="V62" s="373"/>
      <c r="W62" s="374"/>
      <c r="X62" s="373"/>
      <c r="Y62" s="373"/>
    </row>
    <row r="63" spans="1:25" ht="19.5" thickBot="1">
      <c r="A63" s="312">
        <v>165</v>
      </c>
      <c r="B63" s="243" t="s">
        <v>94</v>
      </c>
      <c r="C63" s="244" t="s">
        <v>95</v>
      </c>
      <c r="D63" s="245"/>
      <c r="E63" s="246">
        <f>+[3]OTCHET!E252</f>
        <v>0</v>
      </c>
      <c r="F63" s="246">
        <f t="shared" si="1"/>
        <v>0</v>
      </c>
      <c r="G63" s="247">
        <f>+[3]OTCHET!G252</f>
        <v>0</v>
      </c>
      <c r="H63" s="248">
        <f>+[3]OTCHET!H252</f>
        <v>0</v>
      </c>
      <c r="I63" s="248">
        <f>+[3]OTCHET!I252</f>
        <v>0</v>
      </c>
      <c r="J63" s="249">
        <f>+[3]OTCHET!J252</f>
        <v>0</v>
      </c>
      <c r="K63" s="382"/>
      <c r="L63" s="382"/>
      <c r="M63" s="382"/>
      <c r="N63" s="367"/>
      <c r="O63" s="371"/>
      <c r="P63" s="372"/>
      <c r="Q63" s="373"/>
      <c r="R63" s="373"/>
      <c r="S63" s="373"/>
      <c r="T63" s="373"/>
      <c r="U63" s="373"/>
      <c r="V63" s="373"/>
      <c r="W63" s="374"/>
      <c r="X63" s="373"/>
      <c r="Y63" s="373"/>
    </row>
    <row r="64" spans="1:25" ht="20.25" thickTop="1" thickBot="1">
      <c r="A64" s="312">
        <v>175</v>
      </c>
      <c r="B64" s="250" t="s">
        <v>96</v>
      </c>
      <c r="C64" s="251"/>
      <c r="D64" s="251"/>
      <c r="E64" s="252">
        <f t="shared" ref="E64:J64" si="7">+E22-E38+E56-E63</f>
        <v>0</v>
      </c>
      <c r="F64" s="252">
        <f t="shared" si="7"/>
        <v>0</v>
      </c>
      <c r="G64" s="253">
        <f t="shared" si="7"/>
        <v>0</v>
      </c>
      <c r="H64" s="254">
        <f t="shared" si="7"/>
        <v>0</v>
      </c>
      <c r="I64" s="254">
        <f t="shared" si="7"/>
        <v>0</v>
      </c>
      <c r="J64" s="255">
        <f t="shared" si="7"/>
        <v>0</v>
      </c>
      <c r="K64" s="355">
        <f>+K22-K38+K56</f>
        <v>0</v>
      </c>
      <c r="L64" s="355">
        <f>+L22-L38+L56</f>
        <v>0</v>
      </c>
      <c r="M64" s="355">
        <f>+M22-M38+M56</f>
        <v>0</v>
      </c>
      <c r="N64" s="367"/>
      <c r="O64" s="371"/>
      <c r="P64" s="372"/>
      <c r="Q64" s="373"/>
      <c r="R64" s="373"/>
      <c r="S64" s="373"/>
      <c r="T64" s="373"/>
      <c r="U64" s="373"/>
      <c r="V64" s="373"/>
      <c r="W64" s="374"/>
      <c r="X64" s="373"/>
      <c r="Y64" s="373"/>
    </row>
    <row r="65" spans="1:25" ht="12" hidden="1" customHeight="1">
      <c r="A65" s="312">
        <v>180</v>
      </c>
      <c r="B65" s="22">
        <f>+IF(+SUM(E$65:J$65)=0,0,"Контрола: дефицит/излишък = финансиране с обратен знак (V. + VІ. = 0)")</f>
        <v>0</v>
      </c>
      <c r="C65" s="256"/>
      <c r="D65" s="256"/>
      <c r="E65" s="257">
        <f t="shared" ref="E65:J65" si="8">+E$64+E$66</f>
        <v>0</v>
      </c>
      <c r="F65" s="257">
        <f t="shared" si="8"/>
        <v>0</v>
      </c>
      <c r="G65" s="258">
        <f t="shared" si="8"/>
        <v>0</v>
      </c>
      <c r="H65" s="258">
        <f t="shared" si="8"/>
        <v>0</v>
      </c>
      <c r="I65" s="258">
        <f t="shared" si="8"/>
        <v>0</v>
      </c>
      <c r="J65" s="259">
        <f t="shared" si="8"/>
        <v>0</v>
      </c>
      <c r="K65" s="380" t="e">
        <f>+K64+K66</f>
        <v>#REF!</v>
      </c>
      <c r="L65" s="380" t="e">
        <f>+L64+L66</f>
        <v>#REF!</v>
      </c>
      <c r="M65" s="380" t="e">
        <f>+M64+M66</f>
        <v>#REF!</v>
      </c>
      <c r="N65" s="367"/>
      <c r="O65" s="371"/>
      <c r="P65" s="372"/>
      <c r="Q65" s="373"/>
      <c r="R65" s="373"/>
      <c r="S65" s="373"/>
      <c r="T65" s="373"/>
      <c r="U65" s="373"/>
      <c r="V65" s="373"/>
      <c r="W65" s="374"/>
      <c r="X65" s="373"/>
      <c r="Y65" s="373"/>
    </row>
    <row r="66" spans="1:25" ht="19.5" thickBot="1">
      <c r="A66" s="312">
        <v>185</v>
      </c>
      <c r="B66" s="84" t="s">
        <v>97</v>
      </c>
      <c r="C66" s="260" t="s">
        <v>98</v>
      </c>
      <c r="D66" s="260"/>
      <c r="E66" s="261">
        <f>SUM(+E68+E76+E77+E84+E85+E86+E89+E90+E91+E92+E93+E94+E95)</f>
        <v>0</v>
      </c>
      <c r="F66" s="261">
        <f>SUM(+F68+F76+F77+F84+F85+F86+F89+F90+F91+F92+F93+F94+F95)</f>
        <v>0</v>
      </c>
      <c r="G66" s="262">
        <f t="shared" ref="G66" si="9">SUM(+G68+G76+G77+G84+G85+G86+G89+G90+G91+G92+G93+G94+G95)</f>
        <v>0</v>
      </c>
      <c r="H66" s="263">
        <f>SUM(+H68+H76+H77+H84+H85+H86+H89+H90+H91+H92+H93+H94+H95)</f>
        <v>0</v>
      </c>
      <c r="I66" s="263">
        <f>SUM(+I68+I76+I77+I84+I85+I86+I89+I90+I91+I92+I93+I94+I95)</f>
        <v>0</v>
      </c>
      <c r="J66" s="264">
        <f>SUM(+J68+J76+J77+J84+J85+J86+J89+J90+J91+J92+J93+J94+J95)</f>
        <v>0</v>
      </c>
      <c r="K66" s="383" t="e">
        <f t="shared" ref="K66:L66" si="10">SUM(+K68+K76+K77+K84+K85+K86+K89+K90+K91+K92+K93+K94+K95)</f>
        <v>#REF!</v>
      </c>
      <c r="L66" s="383" t="e">
        <f t="shared" si="10"/>
        <v>#REF!</v>
      </c>
      <c r="M66" s="383" t="e">
        <f>SUM(+M68+M76+M77+M84+M85+M86+M89+M90+M91+M92+M93+M95+M96)</f>
        <v>#REF!</v>
      </c>
      <c r="N66" s="367"/>
      <c r="O66" s="371"/>
      <c r="P66" s="372"/>
      <c r="Q66" s="373"/>
      <c r="R66" s="373"/>
      <c r="S66" s="373"/>
      <c r="T66" s="373"/>
      <c r="U66" s="373"/>
      <c r="V66" s="373"/>
      <c r="W66" s="374"/>
      <c r="X66" s="373"/>
      <c r="Y66" s="373"/>
    </row>
    <row r="67" spans="1:25" ht="16.5" hidden="1" customHeight="1" thickTop="1">
      <c r="A67" s="312">
        <v>190</v>
      </c>
      <c r="B67" s="265"/>
      <c r="C67" s="265"/>
      <c r="D67" s="265"/>
      <c r="E67" s="266"/>
      <c r="F67" s="267">
        <f t="shared" si="1"/>
        <v>0</v>
      </c>
      <c r="G67" s="268"/>
      <c r="H67" s="269"/>
      <c r="I67" s="269"/>
      <c r="J67" s="270"/>
      <c r="K67" s="384"/>
      <c r="L67" s="384"/>
      <c r="M67" s="384"/>
      <c r="N67" s="367"/>
      <c r="O67" s="371"/>
      <c r="P67" s="372"/>
      <c r="Q67" s="373"/>
      <c r="R67" s="373"/>
      <c r="S67" s="373"/>
      <c r="T67" s="373"/>
      <c r="U67" s="373"/>
      <c r="V67" s="373"/>
      <c r="W67" s="374"/>
      <c r="X67" s="373"/>
      <c r="Y67" s="373"/>
    </row>
    <row r="68" spans="1:25" ht="16.5" thickTop="1">
      <c r="A68" s="385">
        <v>195</v>
      </c>
      <c r="B68" s="190" t="s">
        <v>99</v>
      </c>
      <c r="C68" s="96" t="s">
        <v>100</v>
      </c>
      <c r="D68" s="190"/>
      <c r="E68" s="231">
        <f>SUM(E69:E75)</f>
        <v>0</v>
      </c>
      <c r="F68" s="231">
        <f>SUM(F69:F75)</f>
        <v>0</v>
      </c>
      <c r="G68" s="232">
        <f t="shared" ref="G68" si="11">SUM(G69:G75)</f>
        <v>0</v>
      </c>
      <c r="H68" s="233">
        <f>SUM(H69:H75)</f>
        <v>0</v>
      </c>
      <c r="I68" s="233">
        <f>SUM(I69:I75)</f>
        <v>0</v>
      </c>
      <c r="J68" s="234">
        <f>SUM(J69:J75)</f>
        <v>0</v>
      </c>
      <c r="K68" s="386" t="e">
        <f t="shared" ref="K68:M68" si="12">SUM(K69:K75)</f>
        <v>#REF!</v>
      </c>
      <c r="L68" s="386" t="e">
        <f t="shared" si="12"/>
        <v>#REF!</v>
      </c>
      <c r="M68" s="386" t="e">
        <f t="shared" si="12"/>
        <v>#REF!</v>
      </c>
      <c r="N68" s="367"/>
      <c r="O68" s="387"/>
      <c r="P68" s="372"/>
      <c r="Q68" s="373"/>
      <c r="R68" s="373"/>
      <c r="S68" s="373"/>
      <c r="T68" s="373"/>
      <c r="U68" s="373"/>
      <c r="V68" s="373"/>
      <c r="W68" s="374"/>
      <c r="X68" s="373"/>
      <c r="Y68" s="373"/>
    </row>
    <row r="69" spans="1:25" ht="15.75">
      <c r="A69" s="388">
        <v>200</v>
      </c>
      <c r="B69" s="271" t="s">
        <v>101</v>
      </c>
      <c r="C69" s="271" t="s">
        <v>102</v>
      </c>
      <c r="D69" s="271"/>
      <c r="E69" s="272">
        <f>+[3]OTCHET!E485+[3]OTCHET!E486+[3]OTCHET!E489+[3]OTCHET!E490+[3]OTCHET!E493+[3]OTCHET!E494+[3]OTCHET!E498</f>
        <v>0</v>
      </c>
      <c r="F69" s="272">
        <f t="shared" si="1"/>
        <v>0</v>
      </c>
      <c r="G69" s="273">
        <f>+[3]OTCHET!G485+[3]OTCHET!G486+[3]OTCHET!G489+[3]OTCHET!G490+[3]OTCHET!G493+[3]OTCHET!G494+[3]OTCHET!G498</f>
        <v>0</v>
      </c>
      <c r="H69" s="274">
        <f>+[3]OTCHET!H485+[3]OTCHET!H486+[3]OTCHET!H489+[3]OTCHET!H490+[3]OTCHET!H493+[3]OTCHET!H494+[3]OTCHET!H498</f>
        <v>0</v>
      </c>
      <c r="I69" s="274">
        <f>+[3]OTCHET!I485+[3]OTCHET!I486+[3]OTCHET!I489+[3]OTCHET!I490+[3]OTCHET!I493+[3]OTCHET!I494+[3]OTCHET!I498</f>
        <v>0</v>
      </c>
      <c r="J69" s="275">
        <f>+[3]OTCHET!J485+[3]OTCHET!J486+[3]OTCHET!J489+[3]OTCHET!J490+[3]OTCHET!J493+[3]OTCHET!J494+[3]OTCHET!J498</f>
        <v>0</v>
      </c>
      <c r="K69" s="389" t="e">
        <f>+#REF!+#REF!+#REF!+#REF!+#REF!+#REF!+#REF!</f>
        <v>#REF!</v>
      </c>
      <c r="L69" s="389" t="e">
        <f>+#REF!+#REF!+#REF!+#REF!+#REF!+#REF!+#REF!</f>
        <v>#REF!</v>
      </c>
      <c r="M69" s="389" t="e">
        <f>+#REF!+#REF!+#REF!+#REF!+#REF!+#REF!+#REF!</f>
        <v>#REF!</v>
      </c>
      <c r="N69" s="367"/>
      <c r="O69" s="390"/>
      <c r="P69" s="372"/>
      <c r="Q69" s="373"/>
      <c r="R69" s="373"/>
      <c r="S69" s="373"/>
      <c r="T69" s="373"/>
      <c r="U69" s="373"/>
      <c r="V69" s="373"/>
      <c r="W69" s="374"/>
      <c r="X69" s="373"/>
      <c r="Y69" s="373"/>
    </row>
    <row r="70" spans="1:25" ht="15.75">
      <c r="A70" s="388">
        <v>205</v>
      </c>
      <c r="B70" s="276" t="s">
        <v>103</v>
      </c>
      <c r="C70" s="276" t="s">
        <v>104</v>
      </c>
      <c r="D70" s="276"/>
      <c r="E70" s="277">
        <f>+[3]OTCHET!E487+[3]OTCHET!E488+[3]OTCHET!E491+[3]OTCHET!E492+[3]OTCHET!E495+[3]OTCHET!E496+[3]OTCHET!E497+[3]OTCHET!E499</f>
        <v>0</v>
      </c>
      <c r="F70" s="277">
        <f t="shared" si="1"/>
        <v>0</v>
      </c>
      <c r="G70" s="278">
        <f>+[3]OTCHET!G487+[3]OTCHET!G488+[3]OTCHET!G491+[3]OTCHET!G492+[3]OTCHET!G495+[3]OTCHET!G496+[3]OTCHET!G497+[3]OTCHET!G499</f>
        <v>0</v>
      </c>
      <c r="H70" s="279">
        <f>+[3]OTCHET!H487+[3]OTCHET!H488+[3]OTCHET!H491+[3]OTCHET!H492+[3]OTCHET!H495+[3]OTCHET!H496+[3]OTCHET!H497+[3]OTCHET!H499</f>
        <v>0</v>
      </c>
      <c r="I70" s="279">
        <f>+[3]OTCHET!I487+[3]OTCHET!I488+[3]OTCHET!I491+[3]OTCHET!I492+[3]OTCHET!I495+[3]OTCHET!I496+[3]OTCHET!I497+[3]OTCHET!I499</f>
        <v>0</v>
      </c>
      <c r="J70" s="280">
        <f>+[3]OTCHET!J487+[3]OTCHET!J488+[3]OTCHET!J491+[3]OTCHET!J492+[3]OTCHET!J495+[3]OTCHET!J496+[3]OTCHET!J497+[3]OTCHET!J499</f>
        <v>0</v>
      </c>
      <c r="K70" s="389" t="e">
        <f>+#REF!+#REF!+#REF!+#REF!+#REF!+#REF!+#REF!+#REF!</f>
        <v>#REF!</v>
      </c>
      <c r="L70" s="389" t="e">
        <f>+#REF!+#REF!+#REF!+#REF!+#REF!+#REF!+#REF!+#REF!</f>
        <v>#REF!</v>
      </c>
      <c r="M70" s="389" t="e">
        <f>+#REF!+#REF!+#REF!+#REF!+#REF!+#REF!+#REF!+#REF!</f>
        <v>#REF!</v>
      </c>
      <c r="N70" s="367"/>
      <c r="O70" s="390"/>
      <c r="P70" s="372"/>
      <c r="Q70" s="373"/>
      <c r="R70" s="373"/>
      <c r="S70" s="373"/>
      <c r="T70" s="373"/>
      <c r="U70" s="373"/>
      <c r="V70" s="373"/>
      <c r="W70" s="374"/>
      <c r="X70" s="373"/>
      <c r="Y70" s="373"/>
    </row>
    <row r="71" spans="1:25" ht="15.75">
      <c r="A71" s="388">
        <v>210</v>
      </c>
      <c r="B71" s="276" t="s">
        <v>105</v>
      </c>
      <c r="C71" s="276" t="s">
        <v>106</v>
      </c>
      <c r="D71" s="276"/>
      <c r="E71" s="277">
        <f>+[3]OTCHET!E500</f>
        <v>0</v>
      </c>
      <c r="F71" s="277">
        <f t="shared" si="1"/>
        <v>0</v>
      </c>
      <c r="G71" s="278">
        <f>+[3]OTCHET!G500</f>
        <v>0</v>
      </c>
      <c r="H71" s="279">
        <f>+[3]OTCHET!H500</f>
        <v>0</v>
      </c>
      <c r="I71" s="279">
        <f>+[3]OTCHET!I500</f>
        <v>0</v>
      </c>
      <c r="J71" s="280">
        <f>+[3]OTCHET!J500</f>
        <v>0</v>
      </c>
      <c r="K71" s="389" t="e">
        <f>+#REF!</f>
        <v>#REF!</v>
      </c>
      <c r="L71" s="389" t="e">
        <f>+#REF!</f>
        <v>#REF!</v>
      </c>
      <c r="M71" s="389" t="e">
        <f>+#REF!</f>
        <v>#REF!</v>
      </c>
      <c r="N71" s="367"/>
      <c r="O71" s="390"/>
      <c r="P71" s="372"/>
      <c r="Q71" s="373"/>
      <c r="R71" s="373"/>
      <c r="S71" s="373"/>
      <c r="T71" s="373"/>
      <c r="U71" s="373"/>
      <c r="V71" s="373"/>
      <c r="W71" s="374"/>
      <c r="X71" s="373"/>
      <c r="Y71" s="373"/>
    </row>
    <row r="72" spans="1:25" ht="15.75">
      <c r="A72" s="388">
        <v>215</v>
      </c>
      <c r="B72" s="276" t="s">
        <v>107</v>
      </c>
      <c r="C72" s="276" t="s">
        <v>108</v>
      </c>
      <c r="D72" s="276"/>
      <c r="E72" s="277">
        <f>+[3]OTCHET!E505</f>
        <v>0</v>
      </c>
      <c r="F72" s="277">
        <f t="shared" si="1"/>
        <v>0</v>
      </c>
      <c r="G72" s="278">
        <f>+[3]OTCHET!G505</f>
        <v>0</v>
      </c>
      <c r="H72" s="279">
        <f>+[3]OTCHET!H505</f>
        <v>0</v>
      </c>
      <c r="I72" s="279">
        <f>+[3]OTCHET!I505</f>
        <v>0</v>
      </c>
      <c r="J72" s="280">
        <f>+[3]OTCHET!J505</f>
        <v>0</v>
      </c>
      <c r="K72" s="389" t="e">
        <f>+#REF!</f>
        <v>#REF!</v>
      </c>
      <c r="L72" s="389" t="e">
        <f>+#REF!</f>
        <v>#REF!</v>
      </c>
      <c r="M72" s="389" t="e">
        <f>+#REF!</f>
        <v>#REF!</v>
      </c>
      <c r="N72" s="367"/>
      <c r="O72" s="390"/>
      <c r="P72" s="372"/>
      <c r="Q72" s="373"/>
      <c r="R72" s="373"/>
      <c r="S72" s="373"/>
      <c r="T72" s="373"/>
      <c r="U72" s="373"/>
      <c r="V72" s="373"/>
      <c r="W72" s="374"/>
      <c r="X72" s="373"/>
      <c r="Y72" s="373"/>
    </row>
    <row r="73" spans="1:25" ht="15.75">
      <c r="A73" s="388">
        <v>220</v>
      </c>
      <c r="B73" s="276" t="s">
        <v>109</v>
      </c>
      <c r="C73" s="276" t="s">
        <v>110</v>
      </c>
      <c r="D73" s="276"/>
      <c r="E73" s="277">
        <f>+[3]OTCHET!E545</f>
        <v>0</v>
      </c>
      <c r="F73" s="277">
        <f t="shared" si="1"/>
        <v>0</v>
      </c>
      <c r="G73" s="278">
        <f>+[3]OTCHET!G545</f>
        <v>0</v>
      </c>
      <c r="H73" s="279">
        <f>+[3]OTCHET!H545</f>
        <v>0</v>
      </c>
      <c r="I73" s="279">
        <f>+[3]OTCHET!I545</f>
        <v>0</v>
      </c>
      <c r="J73" s="280">
        <f>+[3]OTCHET!J545</f>
        <v>0</v>
      </c>
      <c r="K73" s="389" t="e">
        <f>+#REF!</f>
        <v>#REF!</v>
      </c>
      <c r="L73" s="389" t="e">
        <f>+#REF!</f>
        <v>#REF!</v>
      </c>
      <c r="M73" s="389" t="e">
        <f>+#REF!</f>
        <v>#REF!</v>
      </c>
      <c r="N73" s="367"/>
      <c r="O73" s="390"/>
      <c r="P73" s="372"/>
      <c r="Q73" s="373"/>
      <c r="R73" s="373"/>
      <c r="S73" s="373"/>
      <c r="T73" s="373"/>
      <c r="U73" s="373"/>
      <c r="V73" s="373"/>
      <c r="W73" s="374"/>
      <c r="X73" s="373"/>
      <c r="Y73" s="373"/>
    </row>
    <row r="74" spans="1:25" ht="15.75">
      <c r="A74" s="388">
        <v>230</v>
      </c>
      <c r="B74" s="281" t="s">
        <v>111</v>
      </c>
      <c r="C74" s="281" t="s">
        <v>112</v>
      </c>
      <c r="D74" s="281"/>
      <c r="E74" s="277">
        <f>+[3]OTCHET!E584+[3]OTCHET!E585</f>
        <v>0</v>
      </c>
      <c r="F74" s="277">
        <f t="shared" si="1"/>
        <v>0</v>
      </c>
      <c r="G74" s="278">
        <f>+[3]OTCHET!G584+[3]OTCHET!G585</f>
        <v>0</v>
      </c>
      <c r="H74" s="279">
        <f>+[3]OTCHET!H584+[3]OTCHET!H585</f>
        <v>0</v>
      </c>
      <c r="I74" s="279">
        <f>+[3]OTCHET!I584+[3]OTCHET!I585</f>
        <v>0</v>
      </c>
      <c r="J74" s="280">
        <f>+[3]OTCHET!J584+[3]OTCHET!J585</f>
        <v>0</v>
      </c>
      <c r="K74" s="389" t="e">
        <f>+#REF!+#REF!</f>
        <v>#REF!</v>
      </c>
      <c r="L74" s="389" t="e">
        <f>+#REF!+#REF!</f>
        <v>#REF!</v>
      </c>
      <c r="M74" s="389" t="e">
        <f>+#REF!+#REF!</f>
        <v>#REF!</v>
      </c>
      <c r="N74" s="367"/>
      <c r="O74" s="390"/>
      <c r="P74" s="372"/>
      <c r="Q74" s="373"/>
      <c r="R74" s="373"/>
      <c r="S74" s="373"/>
      <c r="T74" s="373"/>
      <c r="U74" s="373"/>
      <c r="V74" s="373"/>
      <c r="W74" s="374"/>
      <c r="X74" s="373"/>
      <c r="Y74" s="373"/>
    </row>
    <row r="75" spans="1:25" ht="15.75">
      <c r="A75" s="388">
        <v>235</v>
      </c>
      <c r="B75" s="282" t="s">
        <v>113</v>
      </c>
      <c r="C75" s="282" t="s">
        <v>114</v>
      </c>
      <c r="D75" s="282"/>
      <c r="E75" s="283">
        <f>+[3]OTCHET!E586+[3]OTCHET!E587+[3]OTCHET!E588</f>
        <v>0</v>
      </c>
      <c r="F75" s="283">
        <f t="shared" si="1"/>
        <v>0</v>
      </c>
      <c r="G75" s="284">
        <f>+[3]OTCHET!G586+[3]OTCHET!G587+[3]OTCHET!G588</f>
        <v>0</v>
      </c>
      <c r="H75" s="285">
        <f>+[3]OTCHET!H586+[3]OTCHET!H587+[3]OTCHET!H588</f>
        <v>0</v>
      </c>
      <c r="I75" s="285">
        <f>+[3]OTCHET!I586+[3]OTCHET!I587+[3]OTCHET!I588</f>
        <v>0</v>
      </c>
      <c r="J75" s="286">
        <f>+[3]OTCHET!J586+[3]OTCHET!J587+[3]OTCHET!J588</f>
        <v>0</v>
      </c>
      <c r="K75" s="389" t="e">
        <f>+#REF!+#REF!+#REF!</f>
        <v>#REF!</v>
      </c>
      <c r="L75" s="389" t="e">
        <f>+#REF!+#REF!+#REF!</f>
        <v>#REF!</v>
      </c>
      <c r="M75" s="389" t="e">
        <f>+#REF!+#REF!+#REF!</f>
        <v>#REF!</v>
      </c>
      <c r="N75" s="367"/>
      <c r="O75" s="390"/>
      <c r="P75" s="372"/>
      <c r="Q75" s="373"/>
      <c r="R75" s="373"/>
      <c r="S75" s="373"/>
      <c r="T75" s="373"/>
      <c r="U75" s="373"/>
      <c r="V75" s="373"/>
      <c r="W75" s="374"/>
      <c r="X75" s="373"/>
      <c r="Y75" s="373"/>
    </row>
    <row r="76" spans="1:25" ht="15.75">
      <c r="A76" s="388">
        <v>240</v>
      </c>
      <c r="B76" s="184" t="s">
        <v>115</v>
      </c>
      <c r="C76" s="185" t="s">
        <v>116</v>
      </c>
      <c r="D76" s="184"/>
      <c r="E76" s="223">
        <f>[3]OTCHET!E464</f>
        <v>0</v>
      </c>
      <c r="F76" s="223">
        <f t="shared" si="1"/>
        <v>0</v>
      </c>
      <c r="G76" s="224">
        <f>[3]OTCHET!G464</f>
        <v>0</v>
      </c>
      <c r="H76" s="225">
        <f>[3]OTCHET!H464</f>
        <v>0</v>
      </c>
      <c r="I76" s="225">
        <f>[3]OTCHET!I464</f>
        <v>0</v>
      </c>
      <c r="J76" s="226">
        <f>[3]OTCHET!J464</f>
        <v>0</v>
      </c>
      <c r="K76" s="389" t="e">
        <f>#REF!</f>
        <v>#REF!</v>
      </c>
      <c r="L76" s="389" t="e">
        <f>#REF!</f>
        <v>#REF!</v>
      </c>
      <c r="M76" s="389" t="e">
        <f>#REF!</f>
        <v>#REF!</v>
      </c>
      <c r="N76" s="367"/>
      <c r="O76" s="390"/>
      <c r="P76" s="372"/>
      <c r="Q76" s="373"/>
      <c r="R76" s="373"/>
      <c r="S76" s="373"/>
      <c r="T76" s="373"/>
      <c r="U76" s="373"/>
      <c r="V76" s="373"/>
      <c r="W76" s="374"/>
      <c r="X76" s="373"/>
      <c r="Y76" s="373"/>
    </row>
    <row r="77" spans="1:25" ht="15.75">
      <c r="A77" s="388">
        <v>245</v>
      </c>
      <c r="B77" s="190" t="s">
        <v>117</v>
      </c>
      <c r="C77" s="96" t="s">
        <v>118</v>
      </c>
      <c r="D77" s="190"/>
      <c r="E77" s="231">
        <f>SUM(E78:E83)</f>
        <v>0</v>
      </c>
      <c r="F77" s="231">
        <f>SUM(F78:F83)</f>
        <v>0</v>
      </c>
      <c r="G77" s="232">
        <f t="shared" ref="G77" si="13">SUM(G78:G83)</f>
        <v>0</v>
      </c>
      <c r="H77" s="233">
        <f>SUM(H78:H83)</f>
        <v>0</v>
      </c>
      <c r="I77" s="233">
        <f>SUM(I78:I83)</f>
        <v>0</v>
      </c>
      <c r="J77" s="234">
        <f>SUM(J78:J83)</f>
        <v>0</v>
      </c>
      <c r="K77" s="391">
        <f t="shared" ref="K77:M77" si="14">SUM(K78:K83)</f>
        <v>0</v>
      </c>
      <c r="L77" s="391">
        <f t="shared" si="14"/>
        <v>0</v>
      </c>
      <c r="M77" s="391">
        <f t="shared" si="14"/>
        <v>0</v>
      </c>
      <c r="N77" s="367"/>
      <c r="O77" s="390"/>
      <c r="P77" s="372"/>
      <c r="Q77" s="373"/>
      <c r="R77" s="373"/>
      <c r="S77" s="373"/>
      <c r="T77" s="373"/>
      <c r="U77" s="373"/>
      <c r="V77" s="373"/>
      <c r="W77" s="374"/>
      <c r="X77" s="373"/>
      <c r="Y77" s="373"/>
    </row>
    <row r="78" spans="1:25" ht="15.75">
      <c r="A78" s="388">
        <v>250</v>
      </c>
      <c r="B78" s="271" t="s">
        <v>119</v>
      </c>
      <c r="C78" s="271" t="s">
        <v>120</v>
      </c>
      <c r="D78" s="271"/>
      <c r="E78" s="272">
        <f>+[3]OTCHET!E469+[3]OTCHET!E472</f>
        <v>0</v>
      </c>
      <c r="F78" s="272">
        <f t="shared" si="1"/>
        <v>0</v>
      </c>
      <c r="G78" s="273">
        <f>+[3]OTCHET!G469+[3]OTCHET!G472</f>
        <v>0</v>
      </c>
      <c r="H78" s="274">
        <f>+[3]OTCHET!H469+[3]OTCHET!H472</f>
        <v>0</v>
      </c>
      <c r="I78" s="274">
        <f>+[3]OTCHET!I469+[3]OTCHET!I472</f>
        <v>0</v>
      </c>
      <c r="J78" s="275">
        <f>+[3]OTCHET!J469+[3]OTCHET!J472</f>
        <v>0</v>
      </c>
      <c r="K78" s="391"/>
      <c r="L78" s="391"/>
      <c r="M78" s="391"/>
      <c r="N78" s="367"/>
      <c r="O78" s="390"/>
      <c r="P78" s="372"/>
      <c r="Q78" s="373"/>
      <c r="R78" s="373"/>
      <c r="S78" s="373"/>
      <c r="T78" s="373"/>
      <c r="U78" s="373"/>
      <c r="V78" s="373"/>
      <c r="W78" s="374"/>
      <c r="X78" s="373"/>
      <c r="Y78" s="373"/>
    </row>
    <row r="79" spans="1:25" ht="15.75">
      <c r="A79" s="388">
        <v>260</v>
      </c>
      <c r="B79" s="276" t="s">
        <v>121</v>
      </c>
      <c r="C79" s="276" t="s">
        <v>122</v>
      </c>
      <c r="D79" s="276"/>
      <c r="E79" s="277">
        <f>+[3]OTCHET!E470+[3]OTCHET!E473</f>
        <v>0</v>
      </c>
      <c r="F79" s="277">
        <f t="shared" si="1"/>
        <v>0</v>
      </c>
      <c r="G79" s="278">
        <f>+[3]OTCHET!G470+[3]OTCHET!G473</f>
        <v>0</v>
      </c>
      <c r="H79" s="279">
        <f>+[3]OTCHET!H470+[3]OTCHET!H473</f>
        <v>0</v>
      </c>
      <c r="I79" s="279">
        <f>+[3]OTCHET!I470+[3]OTCHET!I473</f>
        <v>0</v>
      </c>
      <c r="J79" s="280">
        <f>+[3]OTCHET!J470+[3]OTCHET!J473</f>
        <v>0</v>
      </c>
      <c r="K79" s="391"/>
      <c r="L79" s="391"/>
      <c r="M79" s="391"/>
      <c r="N79" s="367"/>
      <c r="O79" s="390"/>
      <c r="P79" s="372"/>
      <c r="Q79" s="373"/>
      <c r="R79" s="373"/>
      <c r="S79" s="373"/>
      <c r="T79" s="373"/>
      <c r="U79" s="373"/>
      <c r="V79" s="373"/>
      <c r="W79" s="374"/>
      <c r="X79" s="373"/>
      <c r="Y79" s="373"/>
    </row>
    <row r="80" spans="1:25" ht="15.75">
      <c r="A80" s="388">
        <v>265</v>
      </c>
      <c r="B80" s="276" t="s">
        <v>123</v>
      </c>
      <c r="C80" s="276" t="s">
        <v>124</v>
      </c>
      <c r="D80" s="276"/>
      <c r="E80" s="277">
        <f>[3]OTCHET!E474</f>
        <v>0</v>
      </c>
      <c r="F80" s="277">
        <f t="shared" si="1"/>
        <v>0</v>
      </c>
      <c r="G80" s="278">
        <f>[3]OTCHET!G474</f>
        <v>0</v>
      </c>
      <c r="H80" s="279">
        <f>[3]OTCHET!H474</f>
        <v>0</v>
      </c>
      <c r="I80" s="279">
        <f>[3]OTCHET!I474</f>
        <v>0</v>
      </c>
      <c r="J80" s="280">
        <f>[3]OTCHET!J474</f>
        <v>0</v>
      </c>
      <c r="K80" s="391"/>
      <c r="L80" s="391"/>
      <c r="M80" s="391"/>
      <c r="N80" s="367"/>
      <c r="O80" s="390"/>
      <c r="P80" s="372"/>
      <c r="Q80" s="373"/>
      <c r="R80" s="373"/>
      <c r="S80" s="373"/>
      <c r="T80" s="373"/>
      <c r="U80" s="373"/>
      <c r="V80" s="373"/>
      <c r="W80" s="374"/>
      <c r="X80" s="373"/>
      <c r="Y80" s="373"/>
    </row>
    <row r="81" spans="1:25" ht="15.75" hidden="1" customHeight="1">
      <c r="A81" s="388"/>
      <c r="B81" s="276"/>
      <c r="C81" s="276"/>
      <c r="D81" s="276"/>
      <c r="E81" s="277"/>
      <c r="F81" s="277">
        <f t="shared" si="1"/>
        <v>0</v>
      </c>
      <c r="G81" s="278"/>
      <c r="H81" s="279"/>
      <c r="I81" s="279"/>
      <c r="J81" s="280"/>
      <c r="K81" s="391"/>
      <c r="L81" s="391"/>
      <c r="M81" s="391"/>
      <c r="N81" s="367"/>
      <c r="O81" s="390"/>
      <c r="P81" s="372"/>
      <c r="Q81" s="373"/>
      <c r="R81" s="373"/>
      <c r="S81" s="373"/>
      <c r="T81" s="373"/>
      <c r="U81" s="373"/>
      <c r="V81" s="373"/>
      <c r="W81" s="374"/>
      <c r="X81" s="373"/>
      <c r="Y81" s="373"/>
    </row>
    <row r="82" spans="1:25" ht="15.75">
      <c r="A82" s="388">
        <v>270</v>
      </c>
      <c r="B82" s="276" t="s">
        <v>125</v>
      </c>
      <c r="C82" s="276" t="s">
        <v>126</v>
      </c>
      <c r="D82" s="276"/>
      <c r="E82" s="277">
        <f>+[3]OTCHET!E482</f>
        <v>0</v>
      </c>
      <c r="F82" s="277">
        <f t="shared" si="1"/>
        <v>0</v>
      </c>
      <c r="G82" s="278">
        <f>+[3]OTCHET!G482</f>
        <v>0</v>
      </c>
      <c r="H82" s="279">
        <f>+[3]OTCHET!H482</f>
        <v>0</v>
      </c>
      <c r="I82" s="279">
        <f>+[3]OTCHET!I482</f>
        <v>0</v>
      </c>
      <c r="J82" s="280">
        <f>+[3]OTCHET!J482</f>
        <v>0</v>
      </c>
      <c r="K82" s="391"/>
      <c r="L82" s="391"/>
      <c r="M82" s="391"/>
      <c r="N82" s="367"/>
      <c r="O82" s="390"/>
      <c r="P82" s="372"/>
      <c r="Q82" s="373"/>
      <c r="R82" s="373"/>
      <c r="S82" s="373"/>
      <c r="T82" s="373"/>
      <c r="U82" s="373"/>
      <c r="V82" s="373"/>
      <c r="W82" s="374"/>
      <c r="X82" s="373"/>
      <c r="Y82" s="373"/>
    </row>
    <row r="83" spans="1:25" ht="15.75">
      <c r="A83" s="388">
        <v>275</v>
      </c>
      <c r="B83" s="287" t="s">
        <v>127</v>
      </c>
      <c r="C83" s="287" t="s">
        <v>128</v>
      </c>
      <c r="D83" s="287"/>
      <c r="E83" s="283">
        <f>+[3]OTCHET!E483</f>
        <v>0</v>
      </c>
      <c r="F83" s="283">
        <f t="shared" si="1"/>
        <v>0</v>
      </c>
      <c r="G83" s="284">
        <f>+[3]OTCHET!G483</f>
        <v>0</v>
      </c>
      <c r="H83" s="285">
        <f>+[3]OTCHET!H483</f>
        <v>0</v>
      </c>
      <c r="I83" s="285">
        <f>+[3]OTCHET!I483</f>
        <v>0</v>
      </c>
      <c r="J83" s="286">
        <f>+[3]OTCHET!J483</f>
        <v>0</v>
      </c>
      <c r="K83" s="391"/>
      <c r="L83" s="391"/>
      <c r="M83" s="391"/>
      <c r="N83" s="367"/>
      <c r="O83" s="390"/>
      <c r="P83" s="372"/>
      <c r="Q83" s="373"/>
      <c r="R83" s="373"/>
      <c r="S83" s="373"/>
      <c r="T83" s="373"/>
      <c r="U83" s="373"/>
      <c r="V83" s="373"/>
      <c r="W83" s="374"/>
      <c r="X83" s="373"/>
      <c r="Y83" s="373"/>
    </row>
    <row r="84" spans="1:25" ht="15.75">
      <c r="A84" s="388">
        <v>280</v>
      </c>
      <c r="B84" s="184" t="s">
        <v>129</v>
      </c>
      <c r="C84" s="185" t="s">
        <v>130</v>
      </c>
      <c r="D84" s="184"/>
      <c r="E84" s="223">
        <f>[3]OTCHET!E538</f>
        <v>0</v>
      </c>
      <c r="F84" s="223">
        <f t="shared" si="1"/>
        <v>0</v>
      </c>
      <c r="G84" s="224">
        <f>[3]OTCHET!G538</f>
        <v>0</v>
      </c>
      <c r="H84" s="225">
        <f>[3]OTCHET!H538</f>
        <v>0</v>
      </c>
      <c r="I84" s="225">
        <f>[3]OTCHET!I538</f>
        <v>0</v>
      </c>
      <c r="J84" s="226">
        <f>[3]OTCHET!J538</f>
        <v>0</v>
      </c>
      <c r="K84" s="391"/>
      <c r="L84" s="391"/>
      <c r="M84" s="391"/>
      <c r="N84" s="367"/>
      <c r="O84" s="390"/>
      <c r="P84" s="372"/>
      <c r="Q84" s="373"/>
      <c r="R84" s="373"/>
      <c r="S84" s="373"/>
      <c r="T84" s="373"/>
      <c r="U84" s="373"/>
      <c r="V84" s="373"/>
      <c r="W84" s="374"/>
      <c r="X84" s="373"/>
      <c r="Y84" s="373"/>
    </row>
    <row r="85" spans="1:25" ht="15.75">
      <c r="A85" s="388">
        <v>285</v>
      </c>
      <c r="B85" s="197" t="s">
        <v>131</v>
      </c>
      <c r="C85" s="196" t="s">
        <v>132</v>
      </c>
      <c r="D85" s="197"/>
      <c r="E85" s="227">
        <f>[3]OTCHET!E539</f>
        <v>0</v>
      </c>
      <c r="F85" s="227">
        <f t="shared" si="1"/>
        <v>0</v>
      </c>
      <c r="G85" s="228">
        <f>[3]OTCHET!G539</f>
        <v>0</v>
      </c>
      <c r="H85" s="229">
        <f>[3]OTCHET!H539</f>
        <v>0</v>
      </c>
      <c r="I85" s="229">
        <f>[3]OTCHET!I539</f>
        <v>0</v>
      </c>
      <c r="J85" s="230">
        <f>[3]OTCHET!J539</f>
        <v>0</v>
      </c>
      <c r="K85" s="391"/>
      <c r="L85" s="391"/>
      <c r="M85" s="391"/>
      <c r="N85" s="367"/>
      <c r="O85" s="390"/>
      <c r="P85" s="372"/>
      <c r="Q85" s="373"/>
      <c r="R85" s="373"/>
      <c r="S85" s="373"/>
      <c r="T85" s="373"/>
      <c r="U85" s="373"/>
      <c r="V85" s="373"/>
      <c r="W85" s="374"/>
      <c r="X85" s="373"/>
      <c r="Y85" s="373"/>
    </row>
    <row r="86" spans="1:25" ht="15.75">
      <c r="A86" s="388">
        <v>290</v>
      </c>
      <c r="B86" s="190" t="s">
        <v>133</v>
      </c>
      <c r="C86" s="96" t="s">
        <v>134</v>
      </c>
      <c r="D86" s="190"/>
      <c r="E86" s="231">
        <f>+E87+E88</f>
        <v>0</v>
      </c>
      <c r="F86" s="231">
        <f>+F87+F88</f>
        <v>14178</v>
      </c>
      <c r="G86" s="232">
        <f t="shared" ref="G86" si="15">+G87+G88</f>
        <v>14178</v>
      </c>
      <c r="H86" s="233">
        <f>+H87+H88</f>
        <v>0</v>
      </c>
      <c r="I86" s="233">
        <f>+I87+I88</f>
        <v>0</v>
      </c>
      <c r="J86" s="234">
        <f>+J87+J88</f>
        <v>0</v>
      </c>
      <c r="K86" s="391">
        <f t="shared" ref="K86:M86" si="16">+K87+K88</f>
        <v>0</v>
      </c>
      <c r="L86" s="391">
        <f t="shared" si="16"/>
        <v>0</v>
      </c>
      <c r="M86" s="391">
        <f t="shared" si="16"/>
        <v>0</v>
      </c>
      <c r="N86" s="367"/>
      <c r="O86" s="390"/>
      <c r="P86" s="372"/>
      <c r="Q86" s="373"/>
      <c r="R86" s="373"/>
      <c r="S86" s="373"/>
      <c r="T86" s="373"/>
      <c r="U86" s="373"/>
      <c r="V86" s="373"/>
      <c r="W86" s="374"/>
      <c r="X86" s="373"/>
      <c r="Y86" s="373"/>
    </row>
    <row r="87" spans="1:25" ht="15.75">
      <c r="A87" s="388">
        <v>295</v>
      </c>
      <c r="B87" s="271" t="s">
        <v>135</v>
      </c>
      <c r="C87" s="271" t="s">
        <v>136</v>
      </c>
      <c r="D87" s="288"/>
      <c r="E87" s="272">
        <f>+[3]OTCHET!E506+[3]OTCHET!E515+[3]OTCHET!E519+[3]OTCHET!E546</f>
        <v>0</v>
      </c>
      <c r="F87" s="272">
        <f t="shared" si="1"/>
        <v>0</v>
      </c>
      <c r="G87" s="273">
        <f>+[3]OTCHET!G506+[3]OTCHET!G515+[3]OTCHET!G519+[3]OTCHET!G546</f>
        <v>0</v>
      </c>
      <c r="H87" s="274">
        <f>+[3]OTCHET!H506+[3]OTCHET!H515+[3]OTCHET!H519+[3]OTCHET!H546</f>
        <v>0</v>
      </c>
      <c r="I87" s="274">
        <f>+[3]OTCHET!I506+[3]OTCHET!I515+[3]OTCHET!I519+[3]OTCHET!I546</f>
        <v>0</v>
      </c>
      <c r="J87" s="275">
        <f>+[3]OTCHET!J506+[3]OTCHET!J515+[3]OTCHET!J519+[3]OTCHET!J546</f>
        <v>0</v>
      </c>
      <c r="K87" s="391"/>
      <c r="L87" s="391"/>
      <c r="M87" s="391"/>
      <c r="N87" s="367"/>
      <c r="O87" s="390"/>
      <c r="P87" s="372"/>
      <c r="Q87" s="373"/>
      <c r="R87" s="373"/>
      <c r="S87" s="373"/>
      <c r="T87" s="373"/>
      <c r="U87" s="373"/>
      <c r="V87" s="373"/>
      <c r="W87" s="374"/>
      <c r="X87" s="373"/>
      <c r="Y87" s="373"/>
    </row>
    <row r="88" spans="1:25" ht="15.75">
      <c r="A88" s="388">
        <v>300</v>
      </c>
      <c r="B88" s="287" t="s">
        <v>137</v>
      </c>
      <c r="C88" s="287" t="s">
        <v>138</v>
      </c>
      <c r="D88" s="289"/>
      <c r="E88" s="283">
        <f>+[3]OTCHET!E524+[3]OTCHET!E527+[3]OTCHET!E547</f>
        <v>0</v>
      </c>
      <c r="F88" s="283">
        <f t="shared" si="1"/>
        <v>14178</v>
      </c>
      <c r="G88" s="284">
        <f>+[3]OTCHET!G524+[3]OTCHET!G527+[3]OTCHET!G547</f>
        <v>14178</v>
      </c>
      <c r="H88" s="285">
        <f>+[3]OTCHET!H524+[3]OTCHET!H527+[3]OTCHET!H547</f>
        <v>0</v>
      </c>
      <c r="I88" s="285">
        <f>+[3]OTCHET!I524+[3]OTCHET!I527+[3]OTCHET!I547</f>
        <v>0</v>
      </c>
      <c r="J88" s="286">
        <f>+[3]OTCHET!J524+[3]OTCHET!J527+[3]OTCHET!J547</f>
        <v>0</v>
      </c>
      <c r="K88" s="391"/>
      <c r="L88" s="391"/>
      <c r="M88" s="391"/>
      <c r="N88" s="367"/>
      <c r="O88" s="390"/>
      <c r="P88" s="372"/>
      <c r="Q88" s="373"/>
      <c r="R88" s="373"/>
      <c r="S88" s="373"/>
      <c r="T88" s="373"/>
      <c r="U88" s="373"/>
      <c r="V88" s="373"/>
      <c r="W88" s="374"/>
      <c r="X88" s="373"/>
      <c r="Y88" s="373"/>
    </row>
    <row r="89" spans="1:25" ht="15.75">
      <c r="A89" s="388">
        <v>310</v>
      </c>
      <c r="B89" s="184" t="s">
        <v>139</v>
      </c>
      <c r="C89" s="185" t="s">
        <v>140</v>
      </c>
      <c r="D89" s="290"/>
      <c r="E89" s="223">
        <f>[3]OTCHET!E534</f>
        <v>0</v>
      </c>
      <c r="F89" s="223">
        <f t="shared" ref="F89:F96" si="17">+G89+H89+I89+J89</f>
        <v>0</v>
      </c>
      <c r="G89" s="224">
        <f>[3]OTCHET!G534</f>
        <v>0</v>
      </c>
      <c r="H89" s="225">
        <f>[3]OTCHET!H534</f>
        <v>0</v>
      </c>
      <c r="I89" s="225">
        <f>[3]OTCHET!I534</f>
        <v>0</v>
      </c>
      <c r="J89" s="226">
        <f>[3]OTCHET!J534</f>
        <v>0</v>
      </c>
      <c r="K89" s="391"/>
      <c r="L89" s="391"/>
      <c r="M89" s="391"/>
      <c r="N89" s="367"/>
      <c r="O89" s="390"/>
      <c r="P89" s="372"/>
      <c r="Q89" s="373"/>
      <c r="R89" s="373"/>
      <c r="S89" s="373"/>
      <c r="T89" s="373"/>
      <c r="U89" s="373"/>
      <c r="V89" s="373"/>
      <c r="W89" s="374"/>
      <c r="X89" s="373"/>
      <c r="Y89" s="373"/>
    </row>
    <row r="90" spans="1:25" ht="15.75">
      <c r="A90" s="388">
        <v>320</v>
      </c>
      <c r="B90" s="197" t="s">
        <v>141</v>
      </c>
      <c r="C90" s="196" t="s">
        <v>142</v>
      </c>
      <c r="D90" s="197"/>
      <c r="E90" s="227">
        <f>+[3]OTCHET!E570+[3]OTCHET!E571+[3]OTCHET!E572+[3]OTCHET!E573+[3]OTCHET!E574+[3]OTCHET!E575</f>
        <v>0</v>
      </c>
      <c r="F90" s="227">
        <f t="shared" si="17"/>
        <v>43307</v>
      </c>
      <c r="G90" s="228">
        <f>+[3]OTCHET!G570+[3]OTCHET!G571+[3]OTCHET!G572+[3]OTCHET!G573+[3]OTCHET!G574+[3]OTCHET!G575</f>
        <v>43307</v>
      </c>
      <c r="H90" s="229">
        <f>+[3]OTCHET!H570+[3]OTCHET!H571+[3]OTCHET!H572+[3]OTCHET!H573+[3]OTCHET!H574+[3]OTCHET!H575</f>
        <v>0</v>
      </c>
      <c r="I90" s="229">
        <f>+[3]OTCHET!I570+[3]OTCHET!I571+[3]OTCHET!I572+[3]OTCHET!I573+[3]OTCHET!I574+[3]OTCHET!I575</f>
        <v>0</v>
      </c>
      <c r="J90" s="230">
        <f>+[3]OTCHET!J570+[3]OTCHET!J571+[3]OTCHET!J572+[3]OTCHET!J573+[3]OTCHET!J574+[3]OTCHET!J575</f>
        <v>0</v>
      </c>
      <c r="K90" s="391"/>
      <c r="L90" s="391"/>
      <c r="M90" s="391"/>
      <c r="N90" s="367"/>
      <c r="O90" s="390"/>
      <c r="P90" s="372"/>
      <c r="Q90" s="373"/>
      <c r="R90" s="373"/>
      <c r="S90" s="373"/>
      <c r="T90" s="373"/>
      <c r="U90" s="373"/>
      <c r="V90" s="373"/>
      <c r="W90" s="374"/>
      <c r="X90" s="373"/>
      <c r="Y90" s="373"/>
    </row>
    <row r="91" spans="1:25" ht="15.75">
      <c r="A91" s="388">
        <v>330</v>
      </c>
      <c r="B91" s="291" t="s">
        <v>143</v>
      </c>
      <c r="C91" s="291" t="s">
        <v>144</v>
      </c>
      <c r="D91" s="291"/>
      <c r="E91" s="135">
        <f>+[3]OTCHET!E576+[3]OTCHET!E577+[3]OTCHET!E578+[3]OTCHET!E579+[3]OTCHET!E580+[3]OTCHET!E581+[3]OTCHET!E582</f>
        <v>0</v>
      </c>
      <c r="F91" s="135">
        <f t="shared" si="17"/>
        <v>-57485</v>
      </c>
      <c r="G91" s="136">
        <f>+[3]OTCHET!G576+[3]OTCHET!G577+[3]OTCHET!G578+[3]OTCHET!G579+[3]OTCHET!G580+[3]OTCHET!G581+[3]OTCHET!G582</f>
        <v>-57485</v>
      </c>
      <c r="H91" s="137">
        <f>+[3]OTCHET!H576+[3]OTCHET!H577+[3]OTCHET!H578+[3]OTCHET!H579+[3]OTCHET!H580+[3]OTCHET!H581+[3]OTCHET!H582</f>
        <v>0</v>
      </c>
      <c r="I91" s="137">
        <f>+[3]OTCHET!I576+[3]OTCHET!I577+[3]OTCHET!I578+[3]OTCHET!I579+[3]OTCHET!I580+[3]OTCHET!I581+[3]OTCHET!I582</f>
        <v>0</v>
      </c>
      <c r="J91" s="138">
        <f>+[3]OTCHET!J576+[3]OTCHET!J577+[3]OTCHET!J578+[3]OTCHET!J579+[3]OTCHET!J580+[3]OTCHET!J581+[3]OTCHET!J582</f>
        <v>0</v>
      </c>
      <c r="K91" s="392"/>
      <c r="L91" s="392"/>
      <c r="M91" s="392"/>
      <c r="N91" s="367"/>
      <c r="O91" s="390"/>
      <c r="P91" s="372"/>
      <c r="Q91" s="373"/>
      <c r="R91" s="373"/>
      <c r="S91" s="373"/>
      <c r="T91" s="373"/>
      <c r="U91" s="373"/>
      <c r="V91" s="373"/>
      <c r="W91" s="374"/>
      <c r="X91" s="373"/>
      <c r="Y91" s="373"/>
    </row>
    <row r="92" spans="1:25" ht="15.75">
      <c r="A92" s="388">
        <v>335</v>
      </c>
      <c r="B92" s="196" t="s">
        <v>145</v>
      </c>
      <c r="C92" s="196" t="s">
        <v>146</v>
      </c>
      <c r="D92" s="291"/>
      <c r="E92" s="135">
        <f>+[3]OTCHET!E583</f>
        <v>0</v>
      </c>
      <c r="F92" s="135">
        <f t="shared" si="17"/>
        <v>0</v>
      </c>
      <c r="G92" s="136">
        <f>+[3]OTCHET!G583</f>
        <v>0</v>
      </c>
      <c r="H92" s="137">
        <f>+[3]OTCHET!H583</f>
        <v>0</v>
      </c>
      <c r="I92" s="137">
        <f>+[3]OTCHET!I583</f>
        <v>0</v>
      </c>
      <c r="J92" s="138">
        <f>+[3]OTCHET!J583</f>
        <v>0</v>
      </c>
      <c r="K92" s="392"/>
      <c r="L92" s="392"/>
      <c r="M92" s="392"/>
      <c r="N92" s="367"/>
      <c r="O92" s="390"/>
      <c r="P92" s="372"/>
      <c r="Q92" s="373"/>
      <c r="R92" s="373"/>
      <c r="S92" s="373"/>
      <c r="T92" s="373"/>
      <c r="U92" s="373"/>
      <c r="V92" s="373"/>
      <c r="W92" s="374"/>
      <c r="X92" s="373"/>
      <c r="Y92" s="373"/>
    </row>
    <row r="93" spans="1:25" ht="15.75">
      <c r="A93" s="388">
        <v>340</v>
      </c>
      <c r="B93" s="196" t="s">
        <v>147</v>
      </c>
      <c r="C93" s="196" t="s">
        <v>148</v>
      </c>
      <c r="D93" s="196"/>
      <c r="E93" s="135">
        <f>+[3]OTCHET!E590+[3]OTCHET!E591</f>
        <v>0</v>
      </c>
      <c r="F93" s="135">
        <f t="shared" si="17"/>
        <v>0</v>
      </c>
      <c r="G93" s="136">
        <f>+[3]OTCHET!G590+[3]OTCHET!G591</f>
        <v>0</v>
      </c>
      <c r="H93" s="137">
        <f>+[3]OTCHET!H590+[3]OTCHET!H591</f>
        <v>0</v>
      </c>
      <c r="I93" s="137">
        <f>+[3]OTCHET!I590+[3]OTCHET!I591</f>
        <v>0</v>
      </c>
      <c r="J93" s="138">
        <f>+[3]OTCHET!J590+[3]OTCHET!J591</f>
        <v>0</v>
      </c>
      <c r="K93" s="392"/>
      <c r="L93" s="392"/>
      <c r="M93" s="392"/>
      <c r="N93" s="367"/>
      <c r="O93" s="390"/>
      <c r="P93" s="372"/>
      <c r="Q93" s="373"/>
      <c r="R93" s="373"/>
      <c r="S93" s="373"/>
      <c r="T93" s="373"/>
      <c r="U93" s="373"/>
      <c r="V93" s="373"/>
      <c r="W93" s="374"/>
      <c r="X93" s="373"/>
      <c r="Y93" s="373"/>
    </row>
    <row r="94" spans="1:25" ht="15.75">
      <c r="A94" s="388">
        <v>345</v>
      </c>
      <c r="B94" s="196" t="s">
        <v>149</v>
      </c>
      <c r="C94" s="291" t="s">
        <v>150</v>
      </c>
      <c r="D94" s="196"/>
      <c r="E94" s="135">
        <f>+[3]OTCHET!E592+[3]OTCHET!E593</f>
        <v>0</v>
      </c>
      <c r="F94" s="135">
        <f t="shared" si="17"/>
        <v>0</v>
      </c>
      <c r="G94" s="136">
        <f>+[3]OTCHET!G592+[3]OTCHET!G593</f>
        <v>0</v>
      </c>
      <c r="H94" s="137">
        <f>+[3]OTCHET!H592+[3]OTCHET!H593</f>
        <v>0</v>
      </c>
      <c r="I94" s="137">
        <f>+[3]OTCHET!I592+[3]OTCHET!I593</f>
        <v>0</v>
      </c>
      <c r="J94" s="138">
        <f>+[3]OTCHET!J592+[3]OTCHET!J593</f>
        <v>0</v>
      </c>
      <c r="K94" s="392"/>
      <c r="L94" s="392"/>
      <c r="M94" s="392"/>
      <c r="N94" s="367"/>
      <c r="O94" s="390"/>
      <c r="P94" s="372"/>
      <c r="Q94" s="373"/>
      <c r="R94" s="373"/>
      <c r="S94" s="373"/>
      <c r="T94" s="373"/>
      <c r="U94" s="373"/>
      <c r="V94" s="373"/>
      <c r="W94" s="374"/>
      <c r="X94" s="373"/>
      <c r="Y94" s="373"/>
    </row>
    <row r="95" spans="1:25" ht="15.75">
      <c r="A95" s="388">
        <v>350</v>
      </c>
      <c r="B95" s="96" t="s">
        <v>151</v>
      </c>
      <c r="C95" s="96" t="s">
        <v>152</v>
      </c>
      <c r="D95" s="96"/>
      <c r="E95" s="97">
        <f>[3]OTCHET!E594</f>
        <v>0</v>
      </c>
      <c r="F95" s="97">
        <f t="shared" si="17"/>
        <v>0</v>
      </c>
      <c r="G95" s="98">
        <f>[3]OTCHET!G594</f>
        <v>0</v>
      </c>
      <c r="H95" s="99">
        <f>[3]OTCHET!H594</f>
        <v>0</v>
      </c>
      <c r="I95" s="99">
        <f>[3]OTCHET!I594</f>
        <v>0</v>
      </c>
      <c r="J95" s="100">
        <f>[3]OTCHET!J594</f>
        <v>0</v>
      </c>
      <c r="K95" s="392"/>
      <c r="L95" s="392"/>
      <c r="M95" s="392"/>
      <c r="N95" s="367"/>
      <c r="O95" s="390"/>
      <c r="P95" s="372"/>
      <c r="Q95" s="373"/>
      <c r="R95" s="373"/>
      <c r="S95" s="373"/>
      <c r="T95" s="373"/>
      <c r="U95" s="373"/>
      <c r="V95" s="373"/>
      <c r="W95" s="374"/>
      <c r="X95" s="373"/>
      <c r="Y95" s="373"/>
    </row>
    <row r="96" spans="1:25" ht="16.5" thickBot="1">
      <c r="A96" s="393">
        <v>355</v>
      </c>
      <c r="B96" s="292" t="s">
        <v>153</v>
      </c>
      <c r="C96" s="292" t="s">
        <v>154</v>
      </c>
      <c r="D96" s="292"/>
      <c r="E96" s="293">
        <f>+[3]OTCHET!E597</f>
        <v>0</v>
      </c>
      <c r="F96" s="293">
        <f t="shared" si="17"/>
        <v>0</v>
      </c>
      <c r="G96" s="294">
        <f>+[3]OTCHET!G597</f>
        <v>0</v>
      </c>
      <c r="H96" s="295">
        <f>+[3]OTCHET!H597</f>
        <v>0</v>
      </c>
      <c r="I96" s="295">
        <f>+[3]OTCHET!I597</f>
        <v>0</v>
      </c>
      <c r="J96" s="296">
        <f>+[3]OTCHET!J597</f>
        <v>0</v>
      </c>
      <c r="K96" s="394"/>
      <c r="L96" s="394"/>
      <c r="M96" s="394"/>
      <c r="N96" s="367"/>
      <c r="O96" s="395"/>
      <c r="P96" s="372"/>
      <c r="Q96" s="373"/>
      <c r="R96" s="373"/>
      <c r="S96" s="373"/>
      <c r="T96" s="373"/>
      <c r="U96" s="373"/>
      <c r="V96" s="373"/>
      <c r="W96" s="374"/>
      <c r="X96" s="373"/>
      <c r="Y96" s="373"/>
    </row>
    <row r="97" spans="2:25" ht="16.5" hidden="1" customHeight="1" thickBot="1">
      <c r="B97" s="396" t="s">
        <v>164</v>
      </c>
      <c r="C97" s="396"/>
      <c r="D97" s="396"/>
      <c r="E97" s="397"/>
      <c r="F97" s="397"/>
      <c r="G97" s="397"/>
      <c r="H97" s="397"/>
      <c r="I97" s="397"/>
      <c r="J97" s="397"/>
      <c r="K97" s="355"/>
      <c r="L97" s="355"/>
      <c r="M97" s="355"/>
      <c r="N97" s="398"/>
      <c r="O97" s="371"/>
      <c r="P97" s="372"/>
      <c r="Q97" s="373"/>
      <c r="R97" s="373"/>
      <c r="S97" s="373"/>
      <c r="T97" s="373"/>
      <c r="U97" s="373"/>
      <c r="V97" s="373"/>
      <c r="W97" s="374"/>
      <c r="X97" s="373"/>
      <c r="Y97" s="373"/>
    </row>
    <row r="98" spans="2:25" ht="16.5" hidden="1" customHeight="1" thickBot="1">
      <c r="B98" s="396" t="s">
        <v>165</v>
      </c>
      <c r="C98" s="396"/>
      <c r="D98" s="396"/>
      <c r="E98" s="397"/>
      <c r="F98" s="397"/>
      <c r="G98" s="397"/>
      <c r="H98" s="397"/>
      <c r="I98" s="397"/>
      <c r="J98" s="397"/>
      <c r="K98" s="355"/>
      <c r="L98" s="355"/>
      <c r="M98" s="355"/>
      <c r="N98" s="398"/>
      <c r="O98" s="371"/>
      <c r="P98" s="372"/>
      <c r="Q98" s="373"/>
      <c r="R98" s="373"/>
      <c r="S98" s="373"/>
      <c r="T98" s="373"/>
      <c r="U98" s="373"/>
      <c r="V98" s="373"/>
      <c r="W98" s="374"/>
      <c r="X98" s="373"/>
      <c r="Y98" s="373"/>
    </row>
    <row r="99" spans="2:25" ht="16.5" hidden="1" customHeight="1" thickBot="1">
      <c r="B99" s="396" t="s">
        <v>166</v>
      </c>
      <c r="C99" s="396"/>
      <c r="D99" s="396"/>
      <c r="E99" s="397"/>
      <c r="F99" s="397"/>
      <c r="G99" s="397"/>
      <c r="H99" s="397"/>
      <c r="I99" s="397"/>
      <c r="J99" s="399"/>
      <c r="K99" s="400"/>
      <c r="L99" s="400"/>
      <c r="M99" s="400"/>
      <c r="N99" s="398"/>
      <c r="O99" s="371"/>
      <c r="P99" s="372"/>
      <c r="Q99" s="373"/>
      <c r="R99" s="373"/>
      <c r="S99" s="373"/>
      <c r="T99" s="373"/>
      <c r="U99" s="373"/>
      <c r="V99" s="373"/>
      <c r="W99" s="374"/>
      <c r="X99" s="373"/>
      <c r="Y99" s="373"/>
    </row>
    <row r="100" spans="2:25" ht="16.5" hidden="1" customHeight="1" thickBot="1">
      <c r="B100" s="401" t="s">
        <v>167</v>
      </c>
      <c r="C100" s="402"/>
      <c r="D100" s="402"/>
      <c r="E100" s="397"/>
      <c r="F100" s="397"/>
      <c r="G100" s="397"/>
      <c r="H100" s="397"/>
      <c r="I100" s="397"/>
      <c r="J100" s="399"/>
      <c r="K100" s="400"/>
      <c r="L100" s="400"/>
      <c r="M100" s="400"/>
      <c r="N100" s="398"/>
      <c r="O100" s="371"/>
      <c r="P100" s="372"/>
      <c r="Q100" s="373"/>
      <c r="R100" s="373"/>
      <c r="S100" s="373"/>
      <c r="T100" s="373"/>
      <c r="U100" s="373"/>
      <c r="V100" s="373"/>
      <c r="W100" s="374"/>
      <c r="X100" s="373"/>
      <c r="Y100" s="373"/>
    </row>
    <row r="101" spans="2:25" ht="16.5" hidden="1" customHeight="1" thickBot="1">
      <c r="B101" s="401"/>
      <c r="C101" s="401"/>
      <c r="D101" s="401"/>
      <c r="E101" s="403"/>
      <c r="F101" s="403"/>
      <c r="G101" s="403"/>
      <c r="H101" s="403"/>
      <c r="I101" s="403"/>
      <c r="J101" s="403"/>
      <c r="K101" s="404"/>
      <c r="L101" s="404"/>
      <c r="M101" s="404"/>
      <c r="N101" s="375"/>
      <c r="O101" s="360"/>
      <c r="P101" s="372"/>
      <c r="Q101" s="373"/>
      <c r="R101" s="373"/>
      <c r="S101" s="373"/>
      <c r="T101" s="373"/>
      <c r="U101" s="373"/>
      <c r="V101" s="373"/>
      <c r="W101" s="374"/>
      <c r="X101" s="373"/>
      <c r="Y101" s="373"/>
    </row>
    <row r="102" spans="2:25" ht="16.5" hidden="1" customHeight="1" thickBot="1">
      <c r="B102" s="402" t="s">
        <v>168</v>
      </c>
      <c r="C102" s="402"/>
      <c r="D102" s="402"/>
      <c r="E102" s="403"/>
      <c r="F102" s="403"/>
      <c r="G102" s="403"/>
      <c r="H102" s="403"/>
      <c r="I102" s="403"/>
      <c r="J102" s="403"/>
      <c r="K102" s="405"/>
      <c r="L102" s="405"/>
      <c r="M102" s="405"/>
      <c r="N102" s="375"/>
      <c r="O102" s="360"/>
      <c r="P102" s="372"/>
      <c r="Q102" s="373"/>
      <c r="R102" s="373"/>
      <c r="S102" s="373"/>
      <c r="T102" s="373"/>
      <c r="U102" s="373"/>
      <c r="V102" s="373"/>
      <c r="W102" s="374"/>
      <c r="X102" s="373"/>
      <c r="Y102" s="373"/>
    </row>
    <row r="103" spans="2:25" ht="16.5" hidden="1" customHeight="1" thickBot="1">
      <c r="B103" s="396" t="s">
        <v>166</v>
      </c>
      <c r="C103" s="396"/>
      <c r="D103" s="396"/>
      <c r="E103" s="403"/>
      <c r="F103" s="406"/>
      <c r="G103" s="406"/>
      <c r="H103" s="406"/>
      <c r="I103" s="403"/>
      <c r="J103" s="403"/>
      <c r="K103" s="404"/>
      <c r="L103" s="404"/>
      <c r="M103" s="404"/>
      <c r="N103" s="375"/>
      <c r="O103" s="360"/>
      <c r="P103" s="372"/>
      <c r="Q103" s="373"/>
      <c r="R103" s="373"/>
      <c r="S103" s="373"/>
      <c r="T103" s="373"/>
      <c r="U103" s="373"/>
      <c r="V103" s="373"/>
      <c r="W103" s="374"/>
      <c r="X103" s="373"/>
      <c r="Y103" s="373"/>
    </row>
    <row r="104" spans="2:25" ht="16.5" hidden="1" customHeight="1" thickBot="1">
      <c r="B104" s="407" t="s">
        <v>167</v>
      </c>
      <c r="C104" s="401"/>
      <c r="D104" s="401"/>
      <c r="E104" s="403"/>
      <c r="F104" s="406"/>
      <c r="G104" s="406"/>
      <c r="H104" s="406"/>
      <c r="I104" s="403"/>
      <c r="J104" s="403"/>
      <c r="K104" s="404"/>
      <c r="L104" s="404"/>
      <c r="M104" s="405"/>
      <c r="N104" s="408"/>
      <c r="O104" s="360"/>
      <c r="P104" s="372"/>
      <c r="Q104" s="373"/>
      <c r="R104" s="373"/>
      <c r="S104" s="373"/>
      <c r="T104" s="373"/>
      <c r="U104" s="373"/>
      <c r="V104" s="373"/>
      <c r="W104" s="374"/>
      <c r="X104" s="373"/>
      <c r="Y104" s="373"/>
    </row>
    <row r="105" spans="2:25" ht="15.75">
      <c r="B105" s="51">
        <f>+IF(+SUM(E$65:J$65)=0,0,"Контрола: дефицит/излишък = финансиране с обратен знак (V. + VІ. = 0)")</f>
        <v>0</v>
      </c>
      <c r="C105" s="297"/>
      <c r="D105" s="297"/>
      <c r="E105" s="298">
        <f t="shared" ref="E105:J105" si="18">+E$64+E$66</f>
        <v>0</v>
      </c>
      <c r="F105" s="298">
        <f t="shared" si="18"/>
        <v>0</v>
      </c>
      <c r="G105" s="299">
        <f t="shared" si="18"/>
        <v>0</v>
      </c>
      <c r="H105" s="299">
        <f t="shared" si="18"/>
        <v>0</v>
      </c>
      <c r="I105" s="299">
        <f t="shared" si="18"/>
        <v>0</v>
      </c>
      <c r="J105" s="299">
        <f t="shared" si="18"/>
        <v>0</v>
      </c>
      <c r="K105" s="409"/>
      <c r="L105" s="409"/>
      <c r="M105" s="409"/>
      <c r="N105" s="408"/>
      <c r="O105" s="360"/>
      <c r="P105" s="372"/>
      <c r="Q105" s="373"/>
      <c r="R105" s="373"/>
      <c r="S105" s="373"/>
      <c r="T105" s="373"/>
      <c r="U105" s="373"/>
      <c r="V105" s="373"/>
      <c r="W105" s="374"/>
      <c r="X105" s="373"/>
      <c r="Y105" s="373"/>
    </row>
    <row r="106" spans="2:25" ht="15.75">
      <c r="B106" s="300"/>
      <c r="C106" s="300"/>
      <c r="D106" s="300"/>
      <c r="E106" s="301"/>
      <c r="F106" s="23"/>
      <c r="G106" s="302"/>
      <c r="H106" s="18"/>
      <c r="I106" s="18"/>
      <c r="K106" s="409"/>
      <c r="L106" s="409"/>
      <c r="M106" s="409"/>
      <c r="N106" s="408"/>
      <c r="O106" s="360"/>
      <c r="P106" s="369"/>
      <c r="Q106" s="373"/>
      <c r="R106" s="373"/>
      <c r="S106" s="373"/>
      <c r="T106" s="373"/>
      <c r="U106" s="373"/>
      <c r="V106" s="373"/>
      <c r="W106" s="374"/>
      <c r="X106" s="373"/>
      <c r="Y106" s="373"/>
    </row>
    <row r="107" spans="2:25" ht="19.5" customHeight="1">
      <c r="B107" s="30" t="str">
        <f>+[3]OTCHET!H608</f>
        <v>vani2223@abv.bg</v>
      </c>
      <c r="C107" s="300"/>
      <c r="D107" s="300"/>
      <c r="E107" s="24"/>
      <c r="F107" s="304"/>
      <c r="G107" s="31" t="str">
        <f>+[3]OTCHET!E608</f>
        <v>032/654331</v>
      </c>
      <c r="H107" s="31">
        <f>+[3]OTCHET!F608</f>
        <v>0</v>
      </c>
      <c r="I107" s="305"/>
      <c r="J107" s="37">
        <f>+[3]OTCHET!B608</f>
        <v>45845</v>
      </c>
      <c r="K107" s="409"/>
      <c r="L107" s="409"/>
      <c r="M107" s="409"/>
      <c r="N107" s="408"/>
      <c r="O107" s="360"/>
      <c r="P107" s="369"/>
      <c r="Q107" s="373"/>
      <c r="R107" s="373"/>
      <c r="S107" s="373"/>
      <c r="T107" s="373"/>
      <c r="U107" s="373"/>
      <c r="V107" s="373"/>
      <c r="W107" s="374"/>
      <c r="X107" s="373"/>
      <c r="Y107" s="373"/>
    </row>
    <row r="108" spans="2:25" ht="15.75">
      <c r="B108" s="306" t="s">
        <v>155</v>
      </c>
      <c r="C108" s="307"/>
      <c r="D108" s="307"/>
      <c r="E108" s="308"/>
      <c r="F108" s="308"/>
      <c r="G108" s="489" t="s">
        <v>156</v>
      </c>
      <c r="H108" s="489"/>
      <c r="I108" s="309"/>
      <c r="J108" s="310" t="s">
        <v>157</v>
      </c>
      <c r="K108" s="409"/>
      <c r="L108" s="409"/>
      <c r="M108" s="409"/>
      <c r="N108" s="408"/>
      <c r="O108" s="360"/>
      <c r="P108" s="369"/>
      <c r="Q108" s="373"/>
      <c r="R108" s="373"/>
      <c r="S108" s="373"/>
      <c r="T108" s="373"/>
      <c r="U108" s="373"/>
      <c r="V108" s="373"/>
      <c r="W108" s="374"/>
      <c r="X108" s="373"/>
      <c r="Y108" s="373"/>
    </row>
    <row r="109" spans="2:25" ht="17.25" customHeight="1">
      <c r="B109" s="311" t="s">
        <v>158</v>
      </c>
      <c r="C109" s="312"/>
      <c r="D109" s="312"/>
      <c r="E109" s="313"/>
      <c r="F109" s="314"/>
      <c r="G109" s="18"/>
      <c r="H109" s="18"/>
      <c r="I109" s="18"/>
      <c r="J109" s="18"/>
      <c r="K109" s="409"/>
      <c r="L109" s="409"/>
      <c r="M109" s="409"/>
      <c r="N109" s="408"/>
      <c r="O109" s="360"/>
      <c r="P109" s="369"/>
      <c r="Q109" s="373"/>
      <c r="R109" s="373"/>
      <c r="S109" s="373"/>
      <c r="T109" s="373"/>
      <c r="U109" s="373"/>
      <c r="V109" s="373"/>
      <c r="W109" s="374"/>
      <c r="X109" s="373"/>
      <c r="Y109" s="373"/>
    </row>
    <row r="110" spans="2:25" ht="17.25" customHeight="1">
      <c r="B110" s="305"/>
      <c r="C110" s="315"/>
      <c r="D110" s="300"/>
      <c r="E110" s="480" t="str">
        <f>+[3]OTCHET!D606</f>
        <v>Цветелина Гешева</v>
      </c>
      <c r="F110" s="480"/>
      <c r="G110" s="18"/>
      <c r="H110" s="18"/>
      <c r="I110" s="18"/>
      <c r="J110" s="18"/>
      <c r="K110" s="409"/>
      <c r="L110" s="409"/>
      <c r="M110" s="409"/>
      <c r="N110" s="408"/>
      <c r="O110" s="360"/>
      <c r="P110" s="369"/>
      <c r="Q110" s="373"/>
      <c r="R110" s="373"/>
      <c r="S110" s="373"/>
      <c r="T110" s="373"/>
      <c r="U110" s="373"/>
      <c r="V110" s="373"/>
      <c r="W110" s="374"/>
      <c r="X110" s="373"/>
      <c r="Y110" s="373"/>
    </row>
    <row r="111" spans="2:25" ht="19.5" customHeight="1">
      <c r="B111" s="312"/>
      <c r="E111" s="18"/>
      <c r="F111" s="18"/>
      <c r="G111" s="18"/>
      <c r="H111" s="18"/>
      <c r="I111" s="18"/>
      <c r="J111" s="18"/>
      <c r="K111" s="409"/>
      <c r="L111" s="409"/>
      <c r="M111" s="409"/>
      <c r="N111" s="408"/>
      <c r="O111" s="360"/>
      <c r="P111" s="369"/>
      <c r="Q111" s="373"/>
      <c r="R111" s="373"/>
      <c r="S111" s="373"/>
      <c r="T111" s="373"/>
      <c r="U111" s="373"/>
      <c r="V111" s="373"/>
      <c r="W111" s="374"/>
      <c r="X111" s="373"/>
      <c r="Y111" s="373"/>
    </row>
    <row r="112" spans="2:25" ht="15.75" customHeight="1">
      <c r="E112" s="18"/>
      <c r="F112" s="18"/>
      <c r="G112" s="18"/>
      <c r="H112" s="18"/>
      <c r="I112" s="18"/>
      <c r="J112" s="18"/>
      <c r="K112" s="409"/>
      <c r="L112" s="409"/>
      <c r="M112" s="409"/>
      <c r="N112" s="408"/>
      <c r="O112" s="360"/>
      <c r="P112" s="369"/>
      <c r="Q112" s="373"/>
      <c r="R112" s="373"/>
      <c r="S112" s="373"/>
      <c r="T112" s="373"/>
      <c r="U112" s="373"/>
      <c r="V112" s="373"/>
      <c r="W112" s="374"/>
      <c r="X112" s="373"/>
      <c r="Y112" s="373"/>
    </row>
    <row r="113" spans="1:25" ht="15.75">
      <c r="B113" s="317" t="s">
        <v>159</v>
      </c>
      <c r="C113" s="300"/>
      <c r="D113" s="300"/>
      <c r="E113" s="314"/>
      <c r="F113" s="314"/>
      <c r="G113" s="18"/>
      <c r="H113" s="317" t="s">
        <v>160</v>
      </c>
      <c r="I113" s="318"/>
      <c r="J113" s="319"/>
      <c r="K113" s="409"/>
      <c r="L113" s="409"/>
      <c r="M113" s="409"/>
      <c r="N113" s="408"/>
      <c r="O113" s="360"/>
      <c r="P113" s="369"/>
      <c r="Q113" s="373"/>
      <c r="R113" s="373"/>
      <c r="S113" s="373"/>
      <c r="T113" s="373"/>
      <c r="U113" s="373"/>
      <c r="V113" s="373"/>
      <c r="W113" s="374"/>
      <c r="X113" s="373"/>
      <c r="Y113" s="373"/>
    </row>
    <row r="114" spans="1:25" ht="18" customHeight="1">
      <c r="E114" s="480" t="str">
        <f>+[3]OTCHET!G603</f>
        <v>ИВАНКА НАЛДЖИЯН</v>
      </c>
      <c r="F114" s="480"/>
      <c r="G114" s="320"/>
      <c r="H114" s="18"/>
      <c r="I114" s="480" t="str">
        <f>+[3]OTCHET!G606</f>
        <v>доц. д-р. БОРЯНА ИВАНОВА</v>
      </c>
      <c r="J114" s="480"/>
      <c r="K114" s="409"/>
      <c r="L114" s="409"/>
      <c r="M114" s="409"/>
      <c r="N114" s="408"/>
      <c r="O114" s="360"/>
      <c r="P114" s="369"/>
      <c r="Q114" s="373"/>
      <c r="R114" s="373"/>
      <c r="S114" s="373"/>
      <c r="T114" s="373"/>
      <c r="U114" s="373"/>
      <c r="V114" s="373"/>
      <c r="W114" s="374"/>
      <c r="X114" s="373"/>
      <c r="Y114" s="373"/>
    </row>
    <row r="115" spans="1:25">
      <c r="A115" s="326"/>
      <c r="B115" s="326"/>
      <c r="C115" s="326"/>
      <c r="D115" s="326"/>
      <c r="E115" s="327"/>
      <c r="F115" s="327"/>
      <c r="G115" s="327"/>
      <c r="H115" s="327"/>
      <c r="I115" s="327"/>
      <c r="J115" s="327"/>
      <c r="K115" s="327"/>
      <c r="L115" s="327"/>
      <c r="M115" s="327"/>
      <c r="N115" s="326"/>
      <c r="O115" s="326"/>
      <c r="P115" s="326"/>
    </row>
    <row r="116" spans="1:25">
      <c r="A116" s="326"/>
      <c r="B116" s="326"/>
      <c r="C116" s="326"/>
      <c r="D116" s="326"/>
      <c r="E116" s="327"/>
      <c r="F116" s="327"/>
      <c r="G116" s="327"/>
      <c r="H116" s="327"/>
      <c r="I116" s="327"/>
      <c r="J116" s="327"/>
      <c r="K116" s="327"/>
      <c r="L116" s="327"/>
      <c r="M116" s="327"/>
      <c r="N116" s="326"/>
      <c r="O116" s="326"/>
      <c r="P116" s="326"/>
    </row>
    <row r="117" spans="1:25">
      <c r="A117" s="326"/>
      <c r="B117" s="326"/>
      <c r="C117" s="326"/>
      <c r="D117" s="326"/>
      <c r="E117" s="327"/>
      <c r="F117" s="327"/>
      <c r="G117" s="327"/>
      <c r="H117" s="327"/>
      <c r="I117" s="327"/>
      <c r="J117" s="327"/>
      <c r="K117" s="327"/>
      <c r="L117" s="327"/>
      <c r="M117" s="327"/>
      <c r="N117" s="326"/>
      <c r="O117" s="326"/>
      <c r="P117" s="326"/>
    </row>
    <row r="118" spans="1:25">
      <c r="A118" s="326"/>
      <c r="B118" s="326"/>
      <c r="C118" s="326"/>
      <c r="D118" s="326"/>
      <c r="E118" s="327"/>
      <c r="F118" s="327"/>
      <c r="G118" s="327"/>
      <c r="H118" s="327"/>
      <c r="I118" s="327"/>
      <c r="J118" s="327"/>
      <c r="K118" s="327"/>
      <c r="L118" s="327"/>
      <c r="M118" s="327"/>
      <c r="N118" s="326"/>
      <c r="O118" s="326"/>
      <c r="P118" s="326"/>
    </row>
    <row r="119" spans="1:25">
      <c r="A119" s="326"/>
      <c r="B119" s="326"/>
      <c r="C119" s="326"/>
      <c r="D119" s="326"/>
      <c r="E119" s="327"/>
      <c r="F119" s="327"/>
      <c r="G119" s="327"/>
      <c r="H119" s="327"/>
      <c r="I119" s="327"/>
      <c r="J119" s="327"/>
      <c r="K119" s="327"/>
      <c r="L119" s="327"/>
      <c r="M119" s="327"/>
      <c r="N119" s="326"/>
      <c r="O119" s="326"/>
      <c r="P119" s="326"/>
    </row>
    <row r="120" spans="1:25">
      <c r="A120" s="326"/>
      <c r="B120" s="326"/>
      <c r="C120" s="326"/>
      <c r="D120" s="326"/>
      <c r="E120" s="327"/>
      <c r="F120" s="327"/>
      <c r="G120" s="327"/>
      <c r="H120" s="327"/>
      <c r="I120" s="327"/>
      <c r="J120" s="327"/>
      <c r="K120" s="327"/>
      <c r="L120" s="327"/>
      <c r="M120" s="327"/>
      <c r="N120" s="326"/>
      <c r="O120" s="326"/>
      <c r="P120" s="326"/>
    </row>
    <row r="121" spans="1:25">
      <c r="A121" s="326"/>
      <c r="B121" s="326"/>
      <c r="C121" s="326"/>
      <c r="D121" s="326"/>
      <c r="E121" s="327"/>
      <c r="F121" s="327"/>
      <c r="G121" s="327"/>
      <c r="H121" s="327"/>
      <c r="I121" s="327"/>
      <c r="J121" s="327"/>
      <c r="K121" s="327"/>
      <c r="L121" s="327"/>
      <c r="M121" s="327"/>
      <c r="N121" s="326"/>
      <c r="O121" s="326"/>
      <c r="P121" s="326"/>
    </row>
    <row r="122" spans="1:25">
      <c r="A122" s="326"/>
      <c r="B122" s="326"/>
      <c r="C122" s="326"/>
      <c r="D122" s="326"/>
      <c r="E122" s="327"/>
      <c r="F122" s="327"/>
      <c r="G122" s="327"/>
      <c r="H122" s="327"/>
      <c r="I122" s="327"/>
      <c r="J122" s="327"/>
      <c r="K122" s="327"/>
      <c r="L122" s="327"/>
      <c r="M122" s="327"/>
      <c r="N122" s="326"/>
      <c r="O122" s="326"/>
      <c r="P122" s="326"/>
    </row>
    <row r="123" spans="1:25">
      <c r="A123" s="326"/>
      <c r="B123" s="326"/>
      <c r="C123" s="326"/>
      <c r="D123" s="326"/>
      <c r="E123" s="327"/>
      <c r="F123" s="327"/>
      <c r="G123" s="327"/>
      <c r="H123" s="327"/>
      <c r="I123" s="327"/>
      <c r="J123" s="327"/>
      <c r="K123" s="327"/>
      <c r="L123" s="327"/>
      <c r="M123" s="327"/>
      <c r="N123" s="326"/>
      <c r="O123" s="326"/>
      <c r="P123" s="326"/>
    </row>
    <row r="124" spans="1:25">
      <c r="A124" s="326"/>
      <c r="B124" s="326"/>
      <c r="C124" s="326"/>
      <c r="D124" s="326"/>
      <c r="E124" s="327"/>
      <c r="F124" s="327"/>
      <c r="G124" s="327"/>
      <c r="H124" s="327"/>
      <c r="I124" s="327"/>
      <c r="J124" s="327"/>
      <c r="K124" s="327"/>
      <c r="L124" s="327"/>
      <c r="M124" s="327"/>
      <c r="N124" s="326"/>
      <c r="O124" s="326"/>
      <c r="P124" s="326"/>
    </row>
    <row r="125" spans="1:25">
      <c r="A125" s="326"/>
      <c r="B125" s="326"/>
      <c r="C125" s="326"/>
      <c r="D125" s="326"/>
      <c r="E125" s="327"/>
      <c r="F125" s="327"/>
      <c r="G125" s="327"/>
      <c r="H125" s="327"/>
      <c r="I125" s="327"/>
      <c r="J125" s="327"/>
      <c r="K125" s="327"/>
      <c r="L125" s="327"/>
      <c r="M125" s="327"/>
      <c r="N125" s="326"/>
      <c r="O125" s="326"/>
      <c r="P125" s="326"/>
    </row>
    <row r="126" spans="1:25">
      <c r="A126" s="326"/>
      <c r="B126" s="326"/>
      <c r="C126" s="326"/>
      <c r="D126" s="326"/>
      <c r="E126" s="327"/>
      <c r="F126" s="327"/>
      <c r="G126" s="327"/>
      <c r="H126" s="327"/>
      <c r="I126" s="327"/>
      <c r="J126" s="327"/>
      <c r="K126" s="327"/>
      <c r="L126" s="327"/>
      <c r="M126" s="327"/>
      <c r="N126" s="326"/>
      <c r="O126" s="326"/>
      <c r="P126" s="326"/>
    </row>
    <row r="127" spans="1:25">
      <c r="A127" s="326"/>
      <c r="B127" s="326"/>
      <c r="C127" s="326"/>
      <c r="D127" s="326"/>
      <c r="E127" s="327"/>
      <c r="F127" s="327"/>
      <c r="G127" s="327"/>
      <c r="H127" s="327"/>
      <c r="I127" s="327"/>
      <c r="J127" s="327"/>
      <c r="K127" s="327"/>
      <c r="L127" s="327"/>
      <c r="M127" s="327"/>
      <c r="N127" s="326"/>
      <c r="O127" s="326"/>
      <c r="P127" s="326"/>
    </row>
    <row r="128" spans="1:25">
      <c r="A128" s="326"/>
      <c r="B128" s="326"/>
      <c r="C128" s="326"/>
      <c r="D128" s="326"/>
      <c r="E128" s="327"/>
      <c r="F128" s="327"/>
      <c r="G128" s="327"/>
      <c r="H128" s="327"/>
      <c r="I128" s="327"/>
      <c r="J128" s="327"/>
      <c r="K128" s="327"/>
      <c r="L128" s="327"/>
      <c r="M128" s="327"/>
      <c r="N128" s="326"/>
      <c r="O128" s="326"/>
      <c r="P128" s="326"/>
    </row>
    <row r="129" spans="1:16">
      <c r="A129" s="326"/>
      <c r="B129" s="326"/>
      <c r="C129" s="326"/>
      <c r="D129" s="326"/>
      <c r="E129" s="327"/>
      <c r="F129" s="327"/>
      <c r="G129" s="327"/>
      <c r="H129" s="327"/>
      <c r="I129" s="327"/>
      <c r="J129" s="327"/>
      <c r="K129" s="327"/>
      <c r="L129" s="327"/>
      <c r="M129" s="327"/>
      <c r="N129" s="326"/>
      <c r="O129" s="326"/>
      <c r="P129" s="326"/>
    </row>
    <row r="130" spans="1:16">
      <c r="A130" s="326"/>
      <c r="B130" s="326"/>
      <c r="C130" s="326"/>
      <c r="D130" s="326"/>
      <c r="E130" s="327"/>
      <c r="F130" s="327"/>
      <c r="G130" s="327"/>
      <c r="H130" s="327"/>
      <c r="I130" s="327"/>
      <c r="J130" s="327"/>
      <c r="K130" s="327"/>
      <c r="L130" s="327"/>
      <c r="M130" s="327"/>
      <c r="N130" s="326"/>
      <c r="O130" s="326"/>
      <c r="P130" s="326"/>
    </row>
    <row r="131" spans="1:16">
      <c r="A131" s="326"/>
      <c r="B131" s="326"/>
      <c r="C131" s="326"/>
      <c r="D131" s="326"/>
      <c r="E131" s="327"/>
      <c r="F131" s="327"/>
      <c r="G131" s="327"/>
      <c r="H131" s="327"/>
      <c r="I131" s="327"/>
      <c r="J131" s="327"/>
      <c r="K131" s="327"/>
      <c r="L131" s="327"/>
      <c r="M131" s="327"/>
      <c r="N131" s="326"/>
      <c r="O131" s="326"/>
      <c r="P131" s="326"/>
    </row>
    <row r="132" spans="1:16">
      <c r="A132" s="326"/>
      <c r="B132" s="326"/>
      <c r="C132" s="326"/>
      <c r="D132" s="326"/>
      <c r="E132" s="327"/>
      <c r="F132" s="327"/>
      <c r="G132" s="327"/>
      <c r="H132" s="327"/>
      <c r="I132" s="327"/>
      <c r="J132" s="327"/>
      <c r="K132" s="327"/>
      <c r="L132" s="327"/>
      <c r="M132" s="327"/>
      <c r="N132" s="326"/>
      <c r="O132" s="326"/>
      <c r="P132" s="326"/>
    </row>
    <row r="133" spans="1:16">
      <c r="A133" s="326"/>
      <c r="B133" s="326"/>
      <c r="C133" s="326"/>
      <c r="D133" s="326"/>
      <c r="E133" s="327"/>
      <c r="F133" s="327"/>
      <c r="G133" s="327"/>
      <c r="H133" s="327"/>
      <c r="I133" s="327"/>
      <c r="J133" s="327"/>
      <c r="K133" s="327"/>
      <c r="L133" s="327"/>
      <c r="M133" s="327"/>
      <c r="N133" s="326"/>
      <c r="O133" s="326"/>
      <c r="P133" s="326"/>
    </row>
    <row r="134" spans="1:16">
      <c r="A134" s="326"/>
      <c r="B134" s="326"/>
      <c r="C134" s="326"/>
      <c r="D134" s="326"/>
      <c r="E134" s="327"/>
      <c r="F134" s="327"/>
      <c r="G134" s="327"/>
      <c r="H134" s="327"/>
      <c r="I134" s="327"/>
      <c r="J134" s="327"/>
      <c r="K134" s="327"/>
      <c r="L134" s="327"/>
      <c r="M134" s="327"/>
      <c r="N134" s="326"/>
      <c r="O134" s="326"/>
      <c r="P134" s="326"/>
    </row>
    <row r="135" spans="1:16">
      <c r="A135" s="326"/>
      <c r="B135" s="326"/>
      <c r="C135" s="326"/>
      <c r="D135" s="326"/>
      <c r="E135" s="327"/>
      <c r="F135" s="327"/>
      <c r="G135" s="327"/>
      <c r="H135" s="327"/>
      <c r="I135" s="327"/>
      <c r="J135" s="327"/>
      <c r="K135" s="327"/>
      <c r="L135" s="327"/>
      <c r="M135" s="327"/>
      <c r="N135" s="326"/>
      <c r="O135" s="326"/>
      <c r="P135" s="326"/>
    </row>
    <row r="136" spans="1:16">
      <c r="A136" s="326"/>
      <c r="B136" s="326"/>
      <c r="C136" s="326"/>
      <c r="D136" s="326"/>
      <c r="E136" s="327"/>
      <c r="F136" s="327"/>
      <c r="G136" s="327"/>
      <c r="H136" s="327"/>
      <c r="I136" s="327"/>
      <c r="J136" s="327"/>
      <c r="K136" s="327"/>
      <c r="L136" s="327"/>
      <c r="M136" s="327"/>
      <c r="N136" s="326"/>
      <c r="O136" s="326"/>
      <c r="P136" s="326"/>
    </row>
    <row r="137" spans="1:16">
      <c r="A137" s="326"/>
      <c r="B137" s="326"/>
      <c r="C137" s="326"/>
      <c r="D137" s="326"/>
      <c r="E137" s="327"/>
      <c r="F137" s="327"/>
      <c r="G137" s="327"/>
      <c r="H137" s="327"/>
      <c r="I137" s="327"/>
      <c r="J137" s="327"/>
      <c r="K137" s="327"/>
      <c r="L137" s="327"/>
      <c r="M137" s="327"/>
      <c r="N137" s="326"/>
      <c r="O137" s="326"/>
      <c r="P137" s="326"/>
    </row>
    <row r="138" spans="1:16">
      <c r="A138" s="326"/>
      <c r="B138" s="326"/>
      <c r="C138" s="326"/>
      <c r="D138" s="326"/>
      <c r="E138" s="327"/>
      <c r="F138" s="327"/>
      <c r="G138" s="327"/>
      <c r="H138" s="327"/>
      <c r="I138" s="327"/>
      <c r="J138" s="327"/>
      <c r="K138" s="327"/>
      <c r="L138" s="327"/>
      <c r="M138" s="327"/>
      <c r="N138" s="326"/>
      <c r="O138" s="326"/>
      <c r="P138" s="326"/>
    </row>
    <row r="139" spans="1:16">
      <c r="A139" s="326"/>
      <c r="B139" s="326"/>
      <c r="C139" s="326"/>
      <c r="D139" s="326"/>
      <c r="E139" s="327"/>
      <c r="F139" s="327"/>
      <c r="G139" s="327"/>
      <c r="H139" s="327"/>
      <c r="I139" s="327"/>
      <c r="J139" s="327"/>
      <c r="K139" s="327"/>
      <c r="L139" s="327"/>
      <c r="M139" s="327"/>
      <c r="N139" s="326"/>
      <c r="O139" s="326"/>
      <c r="P139" s="326"/>
    </row>
    <row r="140" spans="1:16">
      <c r="A140" s="326"/>
      <c r="B140" s="326"/>
      <c r="C140" s="326"/>
      <c r="D140" s="326"/>
      <c r="E140" s="327"/>
      <c r="F140" s="327"/>
      <c r="G140" s="327"/>
      <c r="H140" s="327"/>
      <c r="I140" s="327"/>
      <c r="J140" s="327"/>
      <c r="K140" s="327"/>
      <c r="L140" s="327"/>
      <c r="M140" s="327"/>
      <c r="N140" s="326"/>
      <c r="O140" s="326"/>
      <c r="P140" s="326"/>
    </row>
    <row r="141" spans="1:16">
      <c r="A141" s="326"/>
      <c r="B141" s="326"/>
      <c r="C141" s="326"/>
      <c r="D141" s="326"/>
      <c r="E141" s="327"/>
      <c r="F141" s="327"/>
      <c r="G141" s="327"/>
      <c r="H141" s="327"/>
      <c r="I141" s="327"/>
      <c r="J141" s="327"/>
      <c r="K141" s="327"/>
      <c r="L141" s="327"/>
      <c r="M141" s="327"/>
      <c r="N141" s="326"/>
      <c r="O141" s="326"/>
      <c r="P141" s="326"/>
    </row>
    <row r="142" spans="1:16">
      <c r="A142" s="326"/>
      <c r="B142" s="326"/>
      <c r="C142" s="326"/>
      <c r="D142" s="326"/>
      <c r="E142" s="327"/>
      <c r="F142" s="327"/>
      <c r="G142" s="327"/>
      <c r="H142" s="327"/>
      <c r="I142" s="327"/>
      <c r="J142" s="327"/>
      <c r="K142" s="327"/>
      <c r="L142" s="327"/>
      <c r="M142" s="327"/>
      <c r="N142" s="326"/>
      <c r="O142" s="326"/>
      <c r="P142" s="326"/>
    </row>
    <row r="143" spans="1:16">
      <c r="A143" s="326"/>
      <c r="B143" s="326"/>
      <c r="C143" s="326"/>
      <c r="D143" s="326"/>
      <c r="E143" s="327"/>
      <c r="F143" s="327"/>
      <c r="G143" s="327"/>
      <c r="H143" s="327"/>
      <c r="I143" s="327"/>
      <c r="J143" s="327"/>
      <c r="K143" s="327"/>
      <c r="L143" s="327"/>
      <c r="M143" s="327"/>
      <c r="N143" s="326"/>
      <c r="O143" s="326"/>
      <c r="P143" s="326"/>
    </row>
    <row r="144" spans="1:16">
      <c r="A144" s="326"/>
      <c r="B144" s="326"/>
      <c r="C144" s="326"/>
      <c r="D144" s="326"/>
      <c r="E144" s="327"/>
      <c r="F144" s="327"/>
      <c r="G144" s="327"/>
      <c r="H144" s="327"/>
      <c r="I144" s="327"/>
      <c r="J144" s="327"/>
      <c r="K144" s="327"/>
      <c r="L144" s="327"/>
      <c r="M144" s="327"/>
      <c r="N144" s="326"/>
      <c r="O144" s="326"/>
      <c r="P144" s="326"/>
    </row>
    <row r="145" spans="1:16">
      <c r="A145" s="326"/>
      <c r="B145" s="326"/>
      <c r="C145" s="326"/>
      <c r="D145" s="326"/>
      <c r="E145" s="327"/>
      <c r="F145" s="327"/>
      <c r="G145" s="327"/>
      <c r="H145" s="327"/>
      <c r="I145" s="327"/>
      <c r="J145" s="327"/>
      <c r="K145" s="327"/>
      <c r="L145" s="327"/>
      <c r="M145" s="327"/>
      <c r="N145" s="326"/>
      <c r="O145" s="326"/>
      <c r="P145" s="326"/>
    </row>
    <row r="146" spans="1:16">
      <c r="A146" s="326"/>
      <c r="B146" s="326"/>
      <c r="C146" s="326"/>
      <c r="D146" s="326"/>
      <c r="E146" s="327"/>
      <c r="F146" s="327"/>
      <c r="G146" s="327"/>
      <c r="H146" s="327"/>
      <c r="I146" s="327"/>
      <c r="J146" s="327"/>
      <c r="K146" s="327"/>
      <c r="L146" s="327"/>
      <c r="M146" s="327"/>
      <c r="N146" s="326"/>
      <c r="O146" s="326"/>
      <c r="P146" s="326"/>
    </row>
    <row r="147" spans="1:16">
      <c r="A147" s="326"/>
      <c r="B147" s="326"/>
      <c r="C147" s="326"/>
      <c r="D147" s="326"/>
      <c r="E147" s="327"/>
      <c r="F147" s="327"/>
      <c r="G147" s="327"/>
      <c r="H147" s="327"/>
      <c r="I147" s="327"/>
      <c r="J147" s="327"/>
      <c r="K147" s="327"/>
      <c r="L147" s="327"/>
      <c r="M147" s="327"/>
      <c r="N147" s="326"/>
      <c r="O147" s="326"/>
      <c r="P147" s="326"/>
    </row>
    <row r="148" spans="1:16">
      <c r="A148" s="326"/>
      <c r="B148" s="326"/>
      <c r="C148" s="326"/>
      <c r="D148" s="326"/>
      <c r="E148" s="327"/>
      <c r="F148" s="327"/>
      <c r="G148" s="327"/>
      <c r="H148" s="327"/>
      <c r="I148" s="327"/>
      <c r="J148" s="327"/>
      <c r="K148" s="327"/>
      <c r="L148" s="327"/>
      <c r="M148" s="327"/>
      <c r="N148" s="326"/>
      <c r="O148" s="326"/>
      <c r="P148" s="326"/>
    </row>
    <row r="149" spans="1:16">
      <c r="A149" s="326"/>
      <c r="B149" s="326"/>
      <c r="C149" s="326"/>
      <c r="D149" s="326"/>
      <c r="E149" s="327"/>
      <c r="F149" s="327"/>
      <c r="G149" s="327"/>
      <c r="H149" s="327"/>
      <c r="I149" s="327"/>
      <c r="J149" s="327"/>
      <c r="K149" s="327"/>
      <c r="L149" s="327"/>
      <c r="M149" s="327"/>
      <c r="N149" s="326"/>
      <c r="O149" s="326"/>
      <c r="P149" s="326"/>
    </row>
    <row r="150" spans="1:16">
      <c r="A150" s="326"/>
      <c r="B150" s="326"/>
      <c r="C150" s="326"/>
      <c r="D150" s="326"/>
      <c r="E150" s="327"/>
      <c r="F150" s="327"/>
      <c r="G150" s="327"/>
      <c r="H150" s="327"/>
      <c r="I150" s="327"/>
      <c r="J150" s="327"/>
      <c r="K150" s="327"/>
      <c r="L150" s="327"/>
      <c r="M150" s="327"/>
      <c r="N150" s="326"/>
      <c r="O150" s="326"/>
      <c r="P150" s="326"/>
    </row>
    <row r="151" spans="1:16">
      <c r="A151" s="326"/>
      <c r="B151" s="326"/>
      <c r="C151" s="326"/>
      <c r="D151" s="326"/>
      <c r="E151" s="327"/>
      <c r="F151" s="327"/>
      <c r="G151" s="327"/>
      <c r="H151" s="327"/>
      <c r="I151" s="327"/>
      <c r="J151" s="327"/>
      <c r="K151" s="327"/>
      <c r="L151" s="327"/>
      <c r="M151" s="327"/>
      <c r="N151" s="326"/>
      <c r="O151" s="326"/>
      <c r="P151" s="326"/>
    </row>
    <row r="152" spans="1:16">
      <c r="A152" s="326"/>
      <c r="B152" s="326"/>
      <c r="C152" s="326"/>
      <c r="D152" s="326"/>
      <c r="E152" s="327"/>
      <c r="F152" s="327"/>
      <c r="G152" s="327"/>
      <c r="H152" s="327"/>
      <c r="I152" s="327"/>
      <c r="J152" s="327"/>
      <c r="K152" s="327"/>
      <c r="L152" s="327"/>
      <c r="M152" s="327"/>
      <c r="N152" s="326"/>
      <c r="O152" s="326"/>
      <c r="P152" s="326"/>
    </row>
    <row r="153" spans="1:16">
      <c r="A153" s="326"/>
      <c r="B153" s="326"/>
      <c r="C153" s="326"/>
      <c r="D153" s="326"/>
      <c r="E153" s="327"/>
      <c r="F153" s="327"/>
      <c r="G153" s="327"/>
      <c r="H153" s="327"/>
      <c r="I153" s="327"/>
      <c r="J153" s="327"/>
      <c r="K153" s="327"/>
      <c r="L153" s="327"/>
      <c r="M153" s="327"/>
      <c r="N153" s="326"/>
      <c r="O153" s="326"/>
      <c r="P153" s="326"/>
    </row>
    <row r="154" spans="1:16">
      <c r="A154" s="326"/>
      <c r="B154" s="326"/>
      <c r="C154" s="326"/>
      <c r="D154" s="326"/>
      <c r="E154" s="327"/>
      <c r="F154" s="327"/>
      <c r="G154" s="327"/>
      <c r="H154" s="327"/>
      <c r="I154" s="327"/>
      <c r="J154" s="327"/>
      <c r="K154" s="327"/>
      <c r="L154" s="327"/>
      <c r="M154" s="327"/>
      <c r="N154" s="326"/>
      <c r="O154" s="326"/>
      <c r="P154" s="326"/>
    </row>
    <row r="155" spans="1:16">
      <c r="A155" s="326"/>
      <c r="B155" s="326"/>
      <c r="C155" s="326"/>
      <c r="D155" s="326"/>
      <c r="E155" s="327"/>
      <c r="F155" s="327"/>
      <c r="G155" s="327"/>
      <c r="H155" s="327"/>
      <c r="I155" s="327"/>
      <c r="J155" s="327"/>
      <c r="K155" s="327"/>
      <c r="L155" s="327"/>
      <c r="M155" s="327"/>
      <c r="N155" s="326"/>
      <c r="O155" s="326"/>
      <c r="P155" s="326"/>
    </row>
    <row r="156" spans="1:16">
      <c r="A156" s="326"/>
      <c r="B156" s="326"/>
      <c r="C156" s="326"/>
      <c r="D156" s="326"/>
      <c r="E156" s="327"/>
      <c r="F156" s="327"/>
      <c r="G156" s="327"/>
      <c r="H156" s="327"/>
      <c r="I156" s="327"/>
      <c r="J156" s="327"/>
      <c r="K156" s="327"/>
      <c r="L156" s="327"/>
      <c r="M156" s="327"/>
      <c r="N156" s="326"/>
      <c r="O156" s="326"/>
      <c r="P156" s="326"/>
    </row>
    <row r="157" spans="1:16">
      <c r="A157" s="326"/>
      <c r="B157" s="326"/>
      <c r="C157" s="326"/>
      <c r="D157" s="326"/>
      <c r="E157" s="327"/>
      <c r="F157" s="327"/>
      <c r="G157" s="327"/>
      <c r="H157" s="327"/>
      <c r="I157" s="327"/>
      <c r="J157" s="327"/>
      <c r="K157" s="327"/>
      <c r="L157" s="327"/>
      <c r="M157" s="327"/>
      <c r="N157" s="326"/>
      <c r="O157" s="326"/>
      <c r="P157" s="326"/>
    </row>
    <row r="158" spans="1:16">
      <c r="A158" s="326"/>
      <c r="B158" s="326"/>
      <c r="C158" s="326"/>
      <c r="D158" s="326"/>
      <c r="E158" s="327"/>
      <c r="F158" s="327"/>
      <c r="G158" s="327"/>
      <c r="H158" s="327"/>
      <c r="I158" s="327"/>
      <c r="J158" s="327"/>
      <c r="K158" s="327"/>
      <c r="L158" s="327"/>
      <c r="M158" s="327"/>
      <c r="N158" s="326"/>
      <c r="O158" s="326"/>
      <c r="P158" s="326"/>
    </row>
    <row r="159" spans="1:16">
      <c r="A159" s="326"/>
      <c r="B159" s="326"/>
      <c r="C159" s="326"/>
      <c r="D159" s="326"/>
      <c r="E159" s="327"/>
      <c r="F159" s="327"/>
      <c r="G159" s="327"/>
      <c r="H159" s="327"/>
      <c r="I159" s="327"/>
      <c r="J159" s="327"/>
      <c r="K159" s="327"/>
      <c r="L159" s="327"/>
      <c r="M159" s="327"/>
      <c r="N159" s="326"/>
      <c r="O159" s="326"/>
      <c r="P159" s="326"/>
    </row>
    <row r="160" spans="1:16">
      <c r="A160" s="326"/>
      <c r="B160" s="326"/>
      <c r="C160" s="326"/>
      <c r="D160" s="326"/>
      <c r="E160" s="327"/>
      <c r="F160" s="327"/>
      <c r="G160" s="327"/>
      <c r="H160" s="327"/>
      <c r="I160" s="327"/>
      <c r="J160" s="327"/>
      <c r="K160" s="327"/>
      <c r="L160" s="327"/>
      <c r="M160" s="327"/>
      <c r="N160" s="326"/>
      <c r="O160" s="326"/>
      <c r="P160" s="326"/>
    </row>
    <row r="161" spans="1:16">
      <c r="A161" s="326"/>
      <c r="B161" s="326"/>
      <c r="C161" s="326"/>
      <c r="D161" s="326"/>
      <c r="E161" s="327"/>
      <c r="F161" s="327"/>
      <c r="G161" s="327"/>
      <c r="H161" s="327"/>
      <c r="I161" s="327"/>
      <c r="J161" s="327"/>
      <c r="K161" s="327"/>
      <c r="L161" s="327"/>
      <c r="M161" s="327"/>
      <c r="N161" s="326"/>
      <c r="O161" s="326"/>
      <c r="P161" s="326"/>
    </row>
    <row r="162" spans="1:16">
      <c r="A162" s="326"/>
      <c r="B162" s="326"/>
      <c r="C162" s="326"/>
      <c r="D162" s="326"/>
      <c r="E162" s="327"/>
      <c r="F162" s="327"/>
      <c r="G162" s="327"/>
      <c r="H162" s="327"/>
      <c r="I162" s="327"/>
      <c r="J162" s="327"/>
      <c r="K162" s="327"/>
      <c r="L162" s="327"/>
      <c r="M162" s="327"/>
      <c r="N162" s="326"/>
      <c r="O162" s="326"/>
      <c r="P162" s="326"/>
    </row>
    <row r="163" spans="1:16">
      <c r="A163" s="326"/>
      <c r="B163" s="326"/>
      <c r="C163" s="326"/>
      <c r="D163" s="326"/>
      <c r="E163" s="327"/>
      <c r="F163" s="327"/>
      <c r="G163" s="327"/>
      <c r="H163" s="327"/>
      <c r="I163" s="327"/>
      <c r="J163" s="327"/>
      <c r="K163" s="327"/>
      <c r="L163" s="327"/>
      <c r="M163" s="327"/>
      <c r="N163" s="326"/>
      <c r="O163" s="326"/>
      <c r="P163" s="326"/>
    </row>
    <row r="164" spans="1:16">
      <c r="A164" s="326"/>
      <c r="B164" s="326"/>
      <c r="C164" s="326"/>
      <c r="D164" s="326"/>
      <c r="E164" s="327"/>
      <c r="F164" s="327"/>
      <c r="G164" s="327"/>
      <c r="H164" s="327"/>
      <c r="I164" s="327"/>
      <c r="J164" s="327"/>
      <c r="K164" s="327"/>
      <c r="L164" s="327"/>
      <c r="M164" s="327"/>
      <c r="N164" s="326"/>
      <c r="O164" s="326"/>
      <c r="P164" s="326"/>
    </row>
    <row r="165" spans="1:16">
      <c r="A165" s="326"/>
      <c r="B165" s="326"/>
      <c r="C165" s="326"/>
      <c r="D165" s="326"/>
      <c r="E165" s="327"/>
      <c r="F165" s="327"/>
      <c r="G165" s="327"/>
      <c r="H165" s="327"/>
      <c r="I165" s="327"/>
      <c r="J165" s="327"/>
      <c r="K165" s="327"/>
      <c r="L165" s="327"/>
      <c r="M165" s="327"/>
      <c r="N165" s="326"/>
      <c r="O165" s="326"/>
      <c r="P165" s="326"/>
    </row>
    <row r="166" spans="1:16">
      <c r="A166" s="326"/>
      <c r="B166" s="326"/>
      <c r="C166" s="326"/>
      <c r="D166" s="326"/>
      <c r="E166" s="327"/>
      <c r="F166" s="327"/>
      <c r="G166" s="327"/>
      <c r="H166" s="327"/>
      <c r="I166" s="327"/>
      <c r="J166" s="327"/>
      <c r="K166" s="327"/>
      <c r="L166" s="327"/>
      <c r="M166" s="327"/>
      <c r="N166" s="326"/>
      <c r="O166" s="326"/>
      <c r="P166" s="326"/>
    </row>
    <row r="167" spans="1:16">
      <c r="A167" s="326"/>
      <c r="B167" s="326"/>
      <c r="C167" s="326"/>
      <c r="D167" s="326"/>
      <c r="E167" s="327"/>
      <c r="F167" s="327"/>
      <c r="G167" s="327"/>
      <c r="H167" s="327"/>
      <c r="I167" s="327"/>
      <c r="J167" s="327"/>
      <c r="K167" s="327"/>
      <c r="L167" s="327"/>
      <c r="M167" s="327"/>
      <c r="N167" s="326"/>
      <c r="O167" s="326"/>
      <c r="P167" s="326"/>
    </row>
    <row r="168" spans="1:16">
      <c r="A168" s="326"/>
      <c r="B168" s="326"/>
      <c r="C168" s="326"/>
      <c r="D168" s="326"/>
      <c r="E168" s="327"/>
      <c r="F168" s="327"/>
      <c r="G168" s="327"/>
      <c r="H168" s="327"/>
      <c r="I168" s="327"/>
      <c r="J168" s="327"/>
      <c r="K168" s="327"/>
      <c r="L168" s="327"/>
      <c r="M168" s="327"/>
      <c r="N168" s="326"/>
      <c r="O168" s="326"/>
      <c r="P168" s="326"/>
    </row>
    <row r="169" spans="1:16">
      <c r="A169" s="326"/>
      <c r="B169" s="326"/>
      <c r="C169" s="326"/>
      <c r="D169" s="326"/>
      <c r="E169" s="327"/>
      <c r="F169" s="327"/>
      <c r="G169" s="327"/>
      <c r="H169" s="327"/>
      <c r="I169" s="327"/>
      <c r="J169" s="327"/>
      <c r="K169" s="327"/>
      <c r="L169" s="327"/>
      <c r="M169" s="327"/>
      <c r="N169" s="326"/>
      <c r="O169" s="326"/>
      <c r="P169" s="326"/>
    </row>
    <row r="170" spans="1:16">
      <c r="A170" s="326"/>
      <c r="B170" s="326"/>
      <c r="C170" s="326"/>
      <c r="D170" s="326"/>
      <c r="E170" s="327"/>
      <c r="F170" s="327"/>
      <c r="G170" s="327"/>
      <c r="H170" s="327"/>
      <c r="I170" s="327"/>
      <c r="J170" s="327"/>
      <c r="K170" s="327"/>
      <c r="L170" s="327"/>
      <c r="M170" s="327"/>
      <c r="N170" s="326"/>
      <c r="O170" s="326"/>
      <c r="P170" s="326"/>
    </row>
    <row r="171" spans="1:16">
      <c r="A171" s="326"/>
      <c r="B171" s="326"/>
      <c r="C171" s="326"/>
      <c r="D171" s="326"/>
      <c r="E171" s="327"/>
      <c r="F171" s="327"/>
      <c r="G171" s="327"/>
      <c r="H171" s="327"/>
      <c r="I171" s="327"/>
      <c r="J171" s="327"/>
      <c r="K171" s="327"/>
      <c r="L171" s="327"/>
      <c r="M171" s="327"/>
      <c r="N171" s="326"/>
      <c r="O171" s="326"/>
      <c r="P171" s="326"/>
    </row>
    <row r="172" spans="1:16">
      <c r="A172" s="326"/>
      <c r="B172" s="326"/>
      <c r="C172" s="326"/>
      <c r="D172" s="326"/>
      <c r="E172" s="327"/>
      <c r="F172" s="327"/>
      <c r="G172" s="327"/>
      <c r="H172" s="327"/>
      <c r="I172" s="327"/>
      <c r="J172" s="327"/>
      <c r="K172" s="327"/>
      <c r="L172" s="327"/>
      <c r="M172" s="327"/>
      <c r="N172" s="326"/>
      <c r="O172" s="326"/>
      <c r="P172" s="326"/>
    </row>
    <row r="173" spans="1:16">
      <c r="A173" s="326"/>
      <c r="B173" s="326"/>
      <c r="C173" s="326"/>
      <c r="D173" s="326"/>
      <c r="E173" s="327"/>
      <c r="F173" s="327"/>
      <c r="G173" s="327"/>
      <c r="H173" s="327"/>
      <c r="I173" s="327"/>
      <c r="J173" s="327"/>
      <c r="K173" s="327"/>
      <c r="L173" s="327"/>
      <c r="M173" s="327"/>
      <c r="N173" s="326"/>
      <c r="O173" s="326"/>
      <c r="P173" s="326"/>
    </row>
    <row r="174" spans="1:16">
      <c r="A174" s="326"/>
      <c r="B174" s="326"/>
      <c r="C174" s="326"/>
      <c r="D174" s="326"/>
      <c r="E174" s="327"/>
      <c r="F174" s="327"/>
      <c r="G174" s="327"/>
      <c r="H174" s="327"/>
      <c r="I174" s="327"/>
      <c r="J174" s="327"/>
      <c r="K174" s="327"/>
      <c r="L174" s="327"/>
      <c r="M174" s="327"/>
      <c r="N174" s="326"/>
      <c r="O174" s="326"/>
      <c r="P174" s="326"/>
    </row>
    <row r="175" spans="1:16">
      <c r="A175" s="326"/>
      <c r="B175" s="326"/>
      <c r="C175" s="326"/>
      <c r="D175" s="326"/>
      <c r="E175" s="327"/>
      <c r="F175" s="327"/>
      <c r="G175" s="327"/>
      <c r="H175" s="327"/>
      <c r="I175" s="327"/>
      <c r="J175" s="327"/>
      <c r="K175" s="327"/>
      <c r="L175" s="327"/>
      <c r="M175" s="327"/>
      <c r="N175" s="326"/>
      <c r="O175" s="326"/>
      <c r="P175" s="326"/>
    </row>
    <row r="176" spans="1:16">
      <c r="A176" s="326"/>
      <c r="B176" s="326"/>
      <c r="C176" s="326"/>
      <c r="D176" s="326"/>
      <c r="E176" s="327"/>
      <c r="F176" s="327"/>
      <c r="G176" s="327"/>
      <c r="H176" s="327"/>
      <c r="I176" s="327"/>
      <c r="J176" s="327"/>
      <c r="K176" s="327"/>
      <c r="L176" s="327"/>
      <c r="M176" s="327"/>
      <c r="N176" s="326"/>
      <c r="O176" s="326"/>
      <c r="P176" s="326"/>
    </row>
    <row r="177" spans="1:16">
      <c r="A177" s="326"/>
      <c r="B177" s="326"/>
      <c r="C177" s="326"/>
      <c r="D177" s="326"/>
      <c r="E177" s="327"/>
      <c r="F177" s="327"/>
      <c r="G177" s="327"/>
      <c r="H177" s="327"/>
      <c r="I177" s="327"/>
      <c r="J177" s="327"/>
      <c r="K177" s="327"/>
      <c r="L177" s="327"/>
      <c r="M177" s="327"/>
      <c r="N177" s="326"/>
      <c r="O177" s="326"/>
      <c r="P177" s="326"/>
    </row>
    <row r="178" spans="1:16">
      <c r="A178" s="326"/>
      <c r="B178" s="326"/>
      <c r="C178" s="326"/>
      <c r="D178" s="326"/>
      <c r="E178" s="327"/>
      <c r="F178" s="327"/>
      <c r="G178" s="327"/>
      <c r="H178" s="327"/>
      <c r="I178" s="327"/>
      <c r="J178" s="327"/>
      <c r="K178" s="327"/>
      <c r="L178" s="327"/>
      <c r="M178" s="327"/>
      <c r="N178" s="326"/>
      <c r="O178" s="326"/>
      <c r="P178" s="326"/>
    </row>
    <row r="179" spans="1:16">
      <c r="A179" s="326"/>
      <c r="B179" s="326"/>
      <c r="C179" s="326"/>
      <c r="D179" s="326"/>
      <c r="E179" s="327"/>
      <c r="F179" s="327"/>
      <c r="G179" s="327"/>
      <c r="H179" s="327"/>
      <c r="I179" s="327"/>
      <c r="J179" s="327"/>
      <c r="K179" s="327"/>
      <c r="L179" s="327"/>
      <c r="M179" s="327"/>
      <c r="N179" s="326"/>
      <c r="O179" s="326"/>
      <c r="P179" s="326"/>
    </row>
    <row r="180" spans="1:16">
      <c r="A180" s="326"/>
      <c r="B180" s="326"/>
      <c r="C180" s="326"/>
      <c r="D180" s="326"/>
      <c r="E180" s="327"/>
      <c r="F180" s="327"/>
      <c r="G180" s="327"/>
      <c r="H180" s="327"/>
      <c r="I180" s="327"/>
      <c r="J180" s="327"/>
      <c r="K180" s="327"/>
      <c r="L180" s="327"/>
      <c r="M180" s="327"/>
      <c r="N180" s="326"/>
      <c r="O180" s="326"/>
      <c r="P180" s="326"/>
    </row>
    <row r="181" spans="1:16">
      <c r="A181" s="326"/>
      <c r="B181" s="326"/>
      <c r="C181" s="326"/>
      <c r="D181" s="326"/>
      <c r="E181" s="327"/>
      <c r="F181" s="327"/>
      <c r="G181" s="327"/>
      <c r="H181" s="327"/>
      <c r="I181" s="327"/>
      <c r="J181" s="327"/>
      <c r="K181" s="327"/>
      <c r="L181" s="327"/>
      <c r="M181" s="327"/>
      <c r="N181" s="326"/>
      <c r="O181" s="326"/>
      <c r="P181" s="326"/>
    </row>
    <row r="182" spans="1:16">
      <c r="A182" s="326"/>
      <c r="B182" s="326"/>
      <c r="C182" s="326"/>
      <c r="D182" s="326"/>
      <c r="E182" s="327"/>
      <c r="F182" s="327"/>
      <c r="G182" s="327"/>
      <c r="H182" s="327"/>
      <c r="I182" s="327"/>
      <c r="J182" s="327"/>
      <c r="K182" s="327"/>
      <c r="L182" s="327"/>
      <c r="M182" s="327"/>
      <c r="N182" s="326"/>
      <c r="O182" s="326"/>
      <c r="P182" s="326"/>
    </row>
    <row r="183" spans="1:16">
      <c r="A183" s="326"/>
      <c r="B183" s="326"/>
      <c r="C183" s="326"/>
      <c r="D183" s="326"/>
      <c r="E183" s="327"/>
      <c r="F183" s="327"/>
      <c r="G183" s="327"/>
      <c r="H183" s="327"/>
      <c r="I183" s="327"/>
      <c r="J183" s="327"/>
      <c r="K183" s="327"/>
      <c r="L183" s="327"/>
      <c r="M183" s="327"/>
      <c r="N183" s="326"/>
      <c r="O183" s="326"/>
      <c r="P183" s="326"/>
    </row>
    <row r="184" spans="1:16">
      <c r="A184" s="326"/>
      <c r="B184" s="326"/>
      <c r="C184" s="326"/>
      <c r="D184" s="326"/>
      <c r="E184" s="327"/>
      <c r="F184" s="327"/>
      <c r="G184" s="327"/>
      <c r="H184" s="327"/>
      <c r="I184" s="327"/>
      <c r="J184" s="327"/>
      <c r="K184" s="327"/>
      <c r="L184" s="327"/>
      <c r="M184" s="327"/>
      <c r="N184" s="326"/>
      <c r="O184" s="326"/>
      <c r="P184" s="326"/>
    </row>
    <row r="185" spans="1:16">
      <c r="A185" s="326"/>
      <c r="B185" s="326"/>
      <c r="C185" s="326"/>
      <c r="D185" s="326"/>
      <c r="E185" s="327"/>
      <c r="F185" s="327"/>
      <c r="G185" s="327"/>
      <c r="H185" s="327"/>
      <c r="I185" s="327"/>
      <c r="J185" s="327"/>
      <c r="K185" s="327"/>
      <c r="L185" s="327"/>
      <c r="M185" s="327"/>
      <c r="N185" s="326"/>
      <c r="O185" s="326"/>
      <c r="P185" s="326"/>
    </row>
    <row r="186" spans="1:16">
      <c r="A186" s="326"/>
      <c r="B186" s="326"/>
      <c r="C186" s="326"/>
      <c r="D186" s="326"/>
      <c r="E186" s="327"/>
      <c r="F186" s="327"/>
      <c r="G186" s="327"/>
      <c r="H186" s="327"/>
      <c r="I186" s="327"/>
      <c r="J186" s="327"/>
      <c r="K186" s="327"/>
      <c r="L186" s="327"/>
      <c r="M186" s="327"/>
      <c r="N186" s="326"/>
      <c r="O186" s="326"/>
      <c r="P186" s="326"/>
    </row>
    <row r="187" spans="1:16">
      <c r="A187" s="326"/>
      <c r="B187" s="326"/>
      <c r="C187" s="326"/>
      <c r="D187" s="326"/>
      <c r="E187" s="327"/>
      <c r="F187" s="327"/>
      <c r="G187" s="327"/>
      <c r="H187" s="327"/>
      <c r="I187" s="327"/>
      <c r="J187" s="327"/>
      <c r="K187" s="327"/>
      <c r="L187" s="327"/>
      <c r="M187" s="327"/>
      <c r="N187" s="326"/>
      <c r="O187" s="326"/>
      <c r="P187" s="326"/>
    </row>
    <row r="188" spans="1:16">
      <c r="A188" s="326"/>
      <c r="B188" s="326"/>
      <c r="C188" s="326"/>
      <c r="D188" s="326"/>
      <c r="E188" s="327"/>
      <c r="F188" s="327"/>
      <c r="G188" s="327"/>
      <c r="H188" s="327"/>
      <c r="I188" s="327"/>
      <c r="J188" s="327"/>
      <c r="K188" s="327"/>
      <c r="L188" s="327"/>
      <c r="M188" s="327"/>
      <c r="N188" s="326"/>
      <c r="O188" s="326"/>
      <c r="P188" s="326"/>
    </row>
    <row r="189" spans="1:16">
      <c r="A189" s="326"/>
      <c r="B189" s="326"/>
      <c r="C189" s="326"/>
      <c r="D189" s="326"/>
      <c r="E189" s="327"/>
      <c r="F189" s="327"/>
      <c r="G189" s="327"/>
      <c r="H189" s="327"/>
      <c r="I189" s="327"/>
      <c r="J189" s="327"/>
      <c r="K189" s="327"/>
      <c r="L189" s="327"/>
      <c r="M189" s="327"/>
      <c r="N189" s="326"/>
      <c r="O189" s="326"/>
      <c r="P189" s="326"/>
    </row>
    <row r="190" spans="1:16">
      <c r="A190" s="326"/>
      <c r="B190" s="326"/>
      <c r="C190" s="326"/>
      <c r="D190" s="326"/>
      <c r="E190" s="327"/>
      <c r="F190" s="327"/>
      <c r="G190" s="327"/>
      <c r="H190" s="327"/>
      <c r="I190" s="327"/>
      <c r="J190" s="327"/>
      <c r="K190" s="327"/>
      <c r="L190" s="327"/>
      <c r="M190" s="327"/>
      <c r="N190" s="326"/>
      <c r="O190" s="326"/>
      <c r="P190" s="326"/>
    </row>
    <row r="191" spans="1:16">
      <c r="A191" s="326"/>
      <c r="B191" s="326"/>
      <c r="C191" s="326"/>
      <c r="D191" s="326"/>
      <c r="E191" s="327"/>
      <c r="F191" s="327"/>
      <c r="G191" s="327"/>
      <c r="H191" s="327"/>
      <c r="I191" s="327"/>
      <c r="J191" s="327"/>
      <c r="K191" s="327"/>
      <c r="L191" s="327"/>
      <c r="M191" s="327"/>
      <c r="N191" s="326"/>
      <c r="O191" s="326"/>
      <c r="P191" s="326"/>
    </row>
    <row r="192" spans="1:16">
      <c r="A192" s="326"/>
      <c r="B192" s="326"/>
      <c r="C192" s="326"/>
      <c r="D192" s="326"/>
      <c r="E192" s="327"/>
      <c r="F192" s="327"/>
      <c r="G192" s="327"/>
      <c r="H192" s="327"/>
      <c r="I192" s="327"/>
      <c r="J192" s="327"/>
      <c r="K192" s="327"/>
      <c r="L192" s="327"/>
      <c r="M192" s="327"/>
      <c r="N192" s="326"/>
      <c r="O192" s="326"/>
      <c r="P192" s="326"/>
    </row>
    <row r="193" spans="1:16">
      <c r="A193" s="326"/>
      <c r="B193" s="326"/>
      <c r="C193" s="326"/>
      <c r="D193" s="326"/>
      <c r="E193" s="327"/>
      <c r="F193" s="327"/>
      <c r="G193" s="327"/>
      <c r="H193" s="327"/>
      <c r="I193" s="327"/>
      <c r="J193" s="327"/>
      <c r="K193" s="327"/>
      <c r="L193" s="327"/>
      <c r="M193" s="327"/>
      <c r="N193" s="326"/>
      <c r="O193" s="326"/>
      <c r="P193" s="326"/>
    </row>
    <row r="194" spans="1:16">
      <c r="A194" s="326"/>
      <c r="B194" s="326"/>
      <c r="C194" s="326"/>
      <c r="D194" s="326"/>
      <c r="E194" s="327"/>
      <c r="F194" s="327"/>
      <c r="G194" s="327"/>
      <c r="H194" s="327"/>
      <c r="I194" s="327"/>
      <c r="J194" s="327"/>
      <c r="K194" s="327"/>
      <c r="L194" s="327"/>
      <c r="M194" s="327"/>
      <c r="N194" s="326"/>
      <c r="O194" s="326"/>
      <c r="P194" s="326"/>
    </row>
    <row r="195" spans="1:16">
      <c r="A195" s="326"/>
      <c r="B195" s="326"/>
      <c r="C195" s="326"/>
      <c r="D195" s="326"/>
      <c r="E195" s="327"/>
      <c r="F195" s="327"/>
      <c r="G195" s="327"/>
      <c r="H195" s="327"/>
      <c r="I195" s="327"/>
      <c r="J195" s="327"/>
      <c r="K195" s="327"/>
      <c r="L195" s="327"/>
      <c r="M195" s="327"/>
      <c r="N195" s="326"/>
      <c r="O195" s="326"/>
      <c r="P195" s="326"/>
    </row>
    <row r="196" spans="1:16">
      <c r="A196" s="326"/>
      <c r="B196" s="326"/>
      <c r="C196" s="326"/>
      <c r="D196" s="326"/>
      <c r="E196" s="327"/>
      <c r="F196" s="327"/>
      <c r="G196" s="327"/>
      <c r="H196" s="327"/>
      <c r="I196" s="327"/>
      <c r="J196" s="327"/>
      <c r="K196" s="327"/>
      <c r="L196" s="327"/>
      <c r="M196" s="327"/>
      <c r="N196" s="326"/>
      <c r="O196" s="326"/>
      <c r="P196" s="326"/>
    </row>
    <row r="197" spans="1:16">
      <c r="A197" s="326"/>
      <c r="B197" s="326"/>
      <c r="C197" s="326"/>
      <c r="D197" s="326"/>
      <c r="E197" s="327"/>
      <c r="F197" s="327"/>
      <c r="G197" s="327"/>
      <c r="H197" s="327"/>
      <c r="I197" s="327"/>
      <c r="J197" s="327"/>
      <c r="K197" s="327"/>
      <c r="L197" s="327"/>
      <c r="M197" s="327"/>
      <c r="N197" s="326"/>
      <c r="O197" s="326"/>
      <c r="P197" s="326"/>
    </row>
    <row r="198" spans="1:16">
      <c r="A198" s="326"/>
      <c r="B198" s="326"/>
      <c r="C198" s="326"/>
      <c r="D198" s="326"/>
      <c r="E198" s="327"/>
      <c r="F198" s="327"/>
      <c r="G198" s="327"/>
      <c r="H198" s="327"/>
      <c r="I198" s="327"/>
      <c r="J198" s="327"/>
      <c r="K198" s="327"/>
      <c r="L198" s="327"/>
      <c r="M198" s="327"/>
      <c r="N198" s="326"/>
      <c r="O198" s="326"/>
      <c r="P198" s="326"/>
    </row>
    <row r="199" spans="1:16">
      <c r="A199" s="326"/>
      <c r="B199" s="326"/>
      <c r="C199" s="326"/>
      <c r="D199" s="326"/>
      <c r="E199" s="327"/>
      <c r="F199" s="327"/>
      <c r="G199" s="327"/>
      <c r="H199" s="327"/>
      <c r="I199" s="327"/>
      <c r="J199" s="327"/>
      <c r="K199" s="327"/>
      <c r="L199" s="327"/>
      <c r="M199" s="327"/>
      <c r="N199" s="326"/>
      <c r="O199" s="326"/>
      <c r="P199" s="326"/>
    </row>
    <row r="200" spans="1:16">
      <c r="A200" s="326"/>
      <c r="B200" s="326"/>
      <c r="C200" s="326"/>
      <c r="D200" s="326"/>
      <c r="E200" s="327"/>
      <c r="F200" s="327"/>
      <c r="G200" s="327"/>
      <c r="H200" s="327"/>
      <c r="I200" s="327"/>
      <c r="J200" s="327"/>
      <c r="K200" s="327"/>
      <c r="L200" s="327"/>
      <c r="M200" s="327"/>
      <c r="N200" s="326"/>
      <c r="O200" s="326"/>
      <c r="P200" s="326"/>
    </row>
    <row r="201" spans="1:16">
      <c r="A201" s="326"/>
      <c r="B201" s="326"/>
      <c r="C201" s="326"/>
      <c r="D201" s="326"/>
      <c r="E201" s="327"/>
      <c r="F201" s="327"/>
      <c r="G201" s="327"/>
      <c r="H201" s="327"/>
      <c r="I201" s="327"/>
      <c r="J201" s="327"/>
      <c r="K201" s="327"/>
      <c r="L201" s="327"/>
      <c r="M201" s="327"/>
      <c r="N201" s="326"/>
      <c r="O201" s="326"/>
      <c r="P201" s="326"/>
    </row>
    <row r="202" spans="1:16">
      <c r="A202" s="326"/>
      <c r="B202" s="326"/>
      <c r="C202" s="326"/>
      <c r="D202" s="326"/>
      <c r="E202" s="327"/>
      <c r="F202" s="327"/>
      <c r="G202" s="327"/>
      <c r="H202" s="327"/>
      <c r="I202" s="327"/>
      <c r="J202" s="327"/>
      <c r="K202" s="327"/>
      <c r="L202" s="327"/>
      <c r="M202" s="327"/>
      <c r="N202" s="326"/>
      <c r="O202" s="326"/>
      <c r="P202" s="326"/>
    </row>
    <row r="203" spans="1:16">
      <c r="A203" s="326"/>
      <c r="B203" s="326"/>
      <c r="C203" s="326"/>
      <c r="D203" s="326"/>
      <c r="E203" s="327"/>
      <c r="F203" s="327"/>
      <c r="G203" s="327"/>
      <c r="H203" s="327"/>
      <c r="I203" s="327"/>
      <c r="J203" s="327"/>
      <c r="K203" s="327"/>
      <c r="L203" s="327"/>
      <c r="M203" s="327"/>
      <c r="N203" s="326"/>
      <c r="O203" s="326"/>
      <c r="P203" s="326"/>
    </row>
    <row r="204" spans="1:16">
      <c r="A204" s="326"/>
      <c r="B204" s="326"/>
      <c r="C204" s="326"/>
      <c r="D204" s="326"/>
      <c r="E204" s="327"/>
      <c r="F204" s="327"/>
      <c r="G204" s="327"/>
      <c r="H204" s="327"/>
      <c r="I204" s="327"/>
      <c r="J204" s="327"/>
      <c r="K204" s="327"/>
      <c r="L204" s="327"/>
      <c r="M204" s="327"/>
      <c r="N204" s="326"/>
      <c r="O204" s="326"/>
      <c r="P204" s="326"/>
    </row>
    <row r="205" spans="1:16">
      <c r="A205" s="326"/>
      <c r="B205" s="326"/>
      <c r="C205" s="326"/>
      <c r="D205" s="326"/>
      <c r="E205" s="327"/>
      <c r="F205" s="327"/>
      <c r="G205" s="327"/>
      <c r="H205" s="327"/>
      <c r="I205" s="327"/>
      <c r="J205" s="327"/>
      <c r="K205" s="327"/>
      <c r="L205" s="327"/>
      <c r="M205" s="327"/>
      <c r="N205" s="326"/>
      <c r="O205" s="326"/>
      <c r="P205" s="326"/>
    </row>
    <row r="206" spans="1:16">
      <c r="A206" s="326"/>
      <c r="B206" s="326"/>
      <c r="C206" s="326"/>
      <c r="D206" s="326"/>
      <c r="E206" s="327"/>
      <c r="F206" s="327"/>
      <c r="G206" s="327"/>
      <c r="H206" s="327"/>
      <c r="I206" s="327"/>
      <c r="J206" s="327"/>
      <c r="K206" s="327"/>
      <c r="L206" s="327"/>
      <c r="M206" s="327"/>
      <c r="N206" s="326"/>
      <c r="O206" s="326"/>
      <c r="P206" s="326"/>
    </row>
    <row r="207" spans="1:16">
      <c r="A207" s="326"/>
      <c r="B207" s="326"/>
      <c r="C207" s="326"/>
      <c r="D207" s="326"/>
      <c r="E207" s="327"/>
      <c r="F207" s="327"/>
      <c r="G207" s="327"/>
      <c r="H207" s="327"/>
      <c r="I207" s="327"/>
      <c r="J207" s="327"/>
      <c r="K207" s="327"/>
      <c r="L207" s="327"/>
      <c r="M207" s="327"/>
      <c r="N207" s="326"/>
      <c r="O207" s="326"/>
      <c r="P207" s="326"/>
    </row>
    <row r="208" spans="1:16">
      <c r="A208" s="326"/>
      <c r="B208" s="326"/>
      <c r="C208" s="326"/>
      <c r="D208" s="326"/>
      <c r="E208" s="327"/>
      <c r="F208" s="327"/>
      <c r="G208" s="327"/>
      <c r="H208" s="327"/>
      <c r="I208" s="327"/>
      <c r="J208" s="327"/>
      <c r="K208" s="327"/>
      <c r="L208" s="327"/>
      <c r="M208" s="327"/>
      <c r="N208" s="326"/>
      <c r="O208" s="326"/>
      <c r="P208" s="326"/>
    </row>
    <row r="209" spans="1:16">
      <c r="A209" s="326"/>
      <c r="B209" s="326"/>
      <c r="C209" s="326"/>
      <c r="D209" s="326"/>
      <c r="E209" s="327"/>
      <c r="F209" s="327"/>
      <c r="G209" s="327"/>
      <c r="H209" s="327"/>
      <c r="I209" s="327"/>
      <c r="J209" s="327"/>
      <c r="K209" s="327"/>
      <c r="L209" s="327"/>
      <c r="M209" s="327"/>
      <c r="N209" s="326"/>
      <c r="O209" s="326"/>
      <c r="P209" s="326"/>
    </row>
    <row r="210" spans="1:16">
      <c r="A210" s="326"/>
      <c r="B210" s="326"/>
      <c r="C210" s="326"/>
      <c r="D210" s="326"/>
      <c r="E210" s="327"/>
      <c r="F210" s="327"/>
      <c r="G210" s="327"/>
      <c r="H210" s="327"/>
      <c r="I210" s="327"/>
      <c r="J210" s="327"/>
      <c r="K210" s="327"/>
      <c r="L210" s="327"/>
      <c r="M210" s="327"/>
      <c r="N210" s="326"/>
      <c r="O210" s="326"/>
      <c r="P210" s="326"/>
    </row>
    <row r="211" spans="1:16">
      <c r="A211" s="326"/>
      <c r="B211" s="326"/>
      <c r="C211" s="326"/>
      <c r="D211" s="326"/>
      <c r="E211" s="327"/>
      <c r="F211" s="327"/>
      <c r="G211" s="327"/>
      <c r="H211" s="327"/>
      <c r="I211" s="327"/>
      <c r="J211" s="327"/>
      <c r="K211" s="327"/>
      <c r="L211" s="327"/>
      <c r="M211" s="327"/>
      <c r="N211" s="326"/>
      <c r="O211" s="326"/>
      <c r="P211" s="326"/>
    </row>
    <row r="212" spans="1:16">
      <c r="A212" s="326"/>
      <c r="B212" s="326"/>
      <c r="C212" s="326"/>
      <c r="D212" s="326"/>
      <c r="E212" s="327"/>
      <c r="F212" s="327"/>
      <c r="G212" s="327"/>
      <c r="H212" s="327"/>
      <c r="I212" s="327"/>
      <c r="J212" s="327"/>
      <c r="K212" s="327"/>
      <c r="L212" s="327"/>
      <c r="M212" s="327"/>
      <c r="N212" s="326"/>
      <c r="O212" s="326"/>
      <c r="P212" s="326"/>
    </row>
    <row r="213" spans="1:16">
      <c r="A213" s="326"/>
      <c r="B213" s="326"/>
      <c r="C213" s="326"/>
      <c r="D213" s="326"/>
      <c r="E213" s="327"/>
      <c r="F213" s="327"/>
      <c r="G213" s="327"/>
      <c r="H213" s="327"/>
      <c r="I213" s="327"/>
      <c r="J213" s="327"/>
      <c r="K213" s="327"/>
      <c r="L213" s="327"/>
      <c r="M213" s="327"/>
      <c r="N213" s="326"/>
      <c r="O213" s="326"/>
      <c r="P213" s="326"/>
    </row>
    <row r="214" spans="1:16">
      <c r="A214" s="326"/>
      <c r="B214" s="326"/>
      <c r="C214" s="326"/>
      <c r="D214" s="326"/>
      <c r="E214" s="327"/>
      <c r="F214" s="327"/>
      <c r="G214" s="327"/>
      <c r="H214" s="327"/>
      <c r="I214" s="327"/>
      <c r="J214" s="327"/>
      <c r="K214" s="327"/>
      <c r="L214" s="327"/>
      <c r="M214" s="327"/>
      <c r="N214" s="326"/>
      <c r="O214" s="326"/>
      <c r="P214" s="326"/>
    </row>
    <row r="215" spans="1:16">
      <c r="A215" s="326"/>
      <c r="B215" s="326"/>
      <c r="C215" s="326"/>
      <c r="D215" s="326"/>
      <c r="E215" s="327"/>
      <c r="F215" s="327"/>
      <c r="G215" s="327"/>
      <c r="H215" s="327"/>
      <c r="I215" s="327"/>
      <c r="J215" s="327"/>
      <c r="K215" s="327"/>
      <c r="L215" s="327"/>
      <c r="M215" s="327"/>
      <c r="N215" s="326"/>
      <c r="O215" s="326"/>
      <c r="P215" s="326"/>
    </row>
    <row r="216" spans="1:16">
      <c r="A216" s="326"/>
      <c r="B216" s="326"/>
      <c r="C216" s="326"/>
      <c r="D216" s="326"/>
      <c r="E216" s="327"/>
      <c r="F216" s="327"/>
      <c r="G216" s="327"/>
      <c r="H216" s="327"/>
      <c r="I216" s="327"/>
      <c r="J216" s="327"/>
      <c r="K216" s="327"/>
      <c r="L216" s="327"/>
      <c r="M216" s="327"/>
      <c r="N216" s="326"/>
      <c r="O216" s="326"/>
      <c r="P216" s="326"/>
    </row>
    <row r="217" spans="1:16">
      <c r="A217" s="326"/>
      <c r="B217" s="326"/>
      <c r="C217" s="326"/>
      <c r="D217" s="326"/>
      <c r="E217" s="327"/>
      <c r="F217" s="327"/>
      <c r="G217" s="327"/>
      <c r="H217" s="327"/>
      <c r="I217" s="327"/>
      <c r="J217" s="327"/>
      <c r="K217" s="327"/>
      <c r="L217" s="327"/>
      <c r="M217" s="327"/>
      <c r="N217" s="326"/>
      <c r="O217" s="326"/>
      <c r="P217" s="326"/>
    </row>
    <row r="218" spans="1:16">
      <c r="A218" s="326"/>
      <c r="B218" s="326"/>
      <c r="C218" s="326"/>
      <c r="D218" s="326"/>
      <c r="E218" s="327"/>
      <c r="F218" s="327"/>
      <c r="G218" s="327"/>
      <c r="H218" s="327"/>
      <c r="I218" s="327"/>
      <c r="J218" s="327"/>
      <c r="K218" s="327"/>
      <c r="L218" s="327"/>
      <c r="M218" s="327"/>
      <c r="N218" s="326"/>
      <c r="O218" s="326"/>
      <c r="P218" s="326"/>
    </row>
    <row r="219" spans="1:16">
      <c r="A219" s="326"/>
      <c r="B219" s="326"/>
      <c r="C219" s="326"/>
      <c r="D219" s="326"/>
      <c r="E219" s="327"/>
      <c r="F219" s="327"/>
      <c r="G219" s="327"/>
      <c r="H219" s="327"/>
      <c r="I219" s="327"/>
      <c r="J219" s="327"/>
      <c r="K219" s="327"/>
      <c r="L219" s="327"/>
      <c r="M219" s="327"/>
      <c r="N219" s="326"/>
      <c r="O219" s="326"/>
      <c r="P219" s="326"/>
    </row>
    <row r="220" spans="1:16">
      <c r="A220" s="326"/>
      <c r="B220" s="326"/>
      <c r="C220" s="326"/>
      <c r="D220" s="326"/>
      <c r="E220" s="327"/>
      <c r="F220" s="327"/>
      <c r="G220" s="327"/>
      <c r="H220" s="327"/>
      <c r="I220" s="327"/>
      <c r="J220" s="327"/>
      <c r="K220" s="327"/>
      <c r="L220" s="327"/>
      <c r="M220" s="327"/>
      <c r="N220" s="326"/>
      <c r="O220" s="326"/>
      <c r="P220" s="326"/>
    </row>
    <row r="221" spans="1:16">
      <c r="A221" s="326"/>
      <c r="B221" s="326"/>
      <c r="C221" s="326"/>
      <c r="D221" s="326"/>
      <c r="E221" s="327"/>
      <c r="F221" s="327"/>
      <c r="G221" s="327"/>
      <c r="H221" s="327"/>
      <c r="I221" s="327"/>
      <c r="J221" s="327"/>
      <c r="K221" s="327"/>
      <c r="L221" s="327"/>
      <c r="M221" s="327"/>
      <c r="N221" s="326"/>
      <c r="O221" s="326"/>
      <c r="P221" s="326"/>
    </row>
    <row r="222" spans="1:16">
      <c r="A222" s="326"/>
      <c r="B222" s="326"/>
      <c r="C222" s="326"/>
      <c r="D222" s="326"/>
      <c r="E222" s="327"/>
      <c r="F222" s="327"/>
      <c r="G222" s="327"/>
      <c r="H222" s="327"/>
      <c r="I222" s="327"/>
      <c r="J222" s="327"/>
      <c r="K222" s="327"/>
      <c r="L222" s="327"/>
      <c r="M222" s="327"/>
      <c r="N222" s="326"/>
      <c r="O222" s="326"/>
      <c r="P222" s="326"/>
    </row>
    <row r="223" spans="1:16">
      <c r="A223" s="326"/>
      <c r="B223" s="326"/>
      <c r="C223" s="326"/>
      <c r="D223" s="326"/>
      <c r="E223" s="327"/>
      <c r="F223" s="327"/>
      <c r="G223" s="327"/>
      <c r="H223" s="327"/>
      <c r="I223" s="327"/>
      <c r="J223" s="327"/>
      <c r="K223" s="327"/>
      <c r="L223" s="327"/>
      <c r="M223" s="327"/>
      <c r="N223" s="326"/>
      <c r="O223" s="326"/>
      <c r="P223" s="326"/>
    </row>
    <row r="224" spans="1:16">
      <c r="A224" s="326"/>
      <c r="B224" s="326"/>
      <c r="C224" s="326"/>
      <c r="D224" s="326"/>
      <c r="E224" s="327"/>
      <c r="F224" s="327"/>
      <c r="G224" s="327"/>
      <c r="H224" s="327"/>
      <c r="I224" s="327"/>
      <c r="J224" s="327"/>
      <c r="K224" s="327"/>
      <c r="L224" s="327"/>
      <c r="M224" s="327"/>
      <c r="N224" s="326"/>
      <c r="O224" s="326"/>
      <c r="P224" s="326"/>
    </row>
    <row r="225" spans="1:16">
      <c r="A225" s="326"/>
      <c r="B225" s="326"/>
      <c r="C225" s="326"/>
      <c r="D225" s="326"/>
      <c r="E225" s="327"/>
      <c r="F225" s="327"/>
      <c r="G225" s="327"/>
      <c r="H225" s="327"/>
      <c r="I225" s="327"/>
      <c r="J225" s="327"/>
      <c r="K225" s="327"/>
      <c r="L225" s="327"/>
      <c r="M225" s="327"/>
      <c r="N225" s="326"/>
      <c r="O225" s="326"/>
      <c r="P225" s="326"/>
    </row>
    <row r="226" spans="1:16">
      <c r="A226" s="326"/>
      <c r="B226" s="326"/>
      <c r="C226" s="326"/>
      <c r="D226" s="326"/>
      <c r="E226" s="327"/>
      <c r="F226" s="327"/>
      <c r="G226" s="327"/>
      <c r="H226" s="327"/>
      <c r="I226" s="327"/>
      <c r="J226" s="327"/>
      <c r="K226" s="327"/>
      <c r="L226" s="327"/>
      <c r="M226" s="327"/>
      <c r="N226" s="326"/>
      <c r="O226" s="326"/>
      <c r="P226" s="326"/>
    </row>
    <row r="227" spans="1:16">
      <c r="A227" s="326"/>
      <c r="B227" s="326"/>
      <c r="C227" s="326"/>
      <c r="D227" s="326"/>
      <c r="E227" s="327"/>
      <c r="F227" s="327"/>
      <c r="G227" s="327"/>
      <c r="H227" s="327"/>
      <c r="I227" s="327"/>
      <c r="J227" s="327"/>
      <c r="K227" s="327"/>
      <c r="L227" s="327"/>
      <c r="M227" s="327"/>
      <c r="N227" s="326"/>
      <c r="O227" s="326"/>
      <c r="P227" s="326"/>
    </row>
    <row r="228" spans="1:16">
      <c r="A228" s="326"/>
      <c r="B228" s="326"/>
      <c r="C228" s="326"/>
      <c r="D228" s="326"/>
      <c r="E228" s="327"/>
      <c r="F228" s="327"/>
      <c r="G228" s="327"/>
      <c r="H228" s="327"/>
      <c r="I228" s="327"/>
      <c r="J228" s="327"/>
      <c r="K228" s="327"/>
      <c r="L228" s="327"/>
      <c r="M228" s="327"/>
      <c r="N228" s="326"/>
      <c r="O228" s="326"/>
      <c r="P228" s="326"/>
    </row>
    <row r="229" spans="1:16">
      <c r="A229" s="326"/>
      <c r="B229" s="326"/>
      <c r="C229" s="326"/>
      <c r="D229" s="326"/>
      <c r="E229" s="327"/>
      <c r="F229" s="327"/>
      <c r="G229" s="327"/>
      <c r="H229" s="327"/>
      <c r="I229" s="327"/>
      <c r="J229" s="327"/>
      <c r="K229" s="327"/>
      <c r="L229" s="327"/>
      <c r="M229" s="327"/>
      <c r="N229" s="326"/>
      <c r="O229" s="326"/>
      <c r="P229" s="326"/>
    </row>
    <row r="230" spans="1:16">
      <c r="A230" s="326"/>
      <c r="B230" s="326"/>
      <c r="C230" s="326"/>
      <c r="D230" s="326"/>
      <c r="E230" s="327"/>
      <c r="F230" s="327"/>
      <c r="G230" s="327"/>
      <c r="H230" s="327"/>
      <c r="I230" s="327"/>
      <c r="J230" s="327"/>
      <c r="K230" s="327"/>
      <c r="L230" s="327"/>
      <c r="M230" s="327"/>
      <c r="N230" s="326"/>
      <c r="O230" s="326"/>
      <c r="P230" s="326"/>
    </row>
    <row r="231" spans="1:16">
      <c r="A231" s="326"/>
      <c r="B231" s="326"/>
      <c r="C231" s="326"/>
      <c r="D231" s="326"/>
      <c r="E231" s="327"/>
      <c r="F231" s="327"/>
      <c r="G231" s="327"/>
      <c r="H231" s="327"/>
      <c r="I231" s="327"/>
      <c r="J231" s="327"/>
      <c r="K231" s="327"/>
      <c r="L231" s="327"/>
      <c r="M231" s="327"/>
      <c r="N231" s="326"/>
      <c r="O231" s="326"/>
      <c r="P231" s="326"/>
    </row>
    <row r="232" spans="1:16">
      <c r="A232" s="326"/>
      <c r="B232" s="326"/>
      <c r="C232" s="326"/>
      <c r="D232" s="326"/>
      <c r="E232" s="327"/>
      <c r="F232" s="327"/>
      <c r="G232" s="327"/>
      <c r="H232" s="327"/>
      <c r="I232" s="327"/>
      <c r="J232" s="327"/>
      <c r="K232" s="327"/>
      <c r="L232" s="327"/>
      <c r="M232" s="327"/>
      <c r="N232" s="326"/>
      <c r="O232" s="326"/>
      <c r="P232" s="326"/>
    </row>
    <row r="233" spans="1:16">
      <c r="A233" s="326"/>
      <c r="B233" s="326"/>
      <c r="C233" s="326"/>
      <c r="D233" s="326"/>
      <c r="E233" s="327"/>
      <c r="F233" s="327"/>
      <c r="G233" s="327"/>
      <c r="H233" s="327"/>
      <c r="I233" s="327"/>
      <c r="J233" s="327"/>
      <c r="K233" s="327"/>
      <c r="L233" s="327"/>
      <c r="M233" s="327"/>
      <c r="N233" s="326"/>
      <c r="O233" s="326"/>
      <c r="P233" s="326"/>
    </row>
    <row r="234" spans="1:16">
      <c r="A234" s="326"/>
      <c r="B234" s="326"/>
      <c r="C234" s="326"/>
      <c r="D234" s="326"/>
      <c r="E234" s="327"/>
      <c r="F234" s="327"/>
      <c r="G234" s="327"/>
      <c r="H234" s="327"/>
      <c r="I234" s="327"/>
      <c r="J234" s="327"/>
      <c r="K234" s="327"/>
      <c r="L234" s="327"/>
      <c r="M234" s="327"/>
      <c r="N234" s="326"/>
      <c r="O234" s="326"/>
      <c r="P234" s="326"/>
    </row>
    <row r="235" spans="1:16">
      <c r="A235" s="326"/>
      <c r="B235" s="326"/>
      <c r="C235" s="326"/>
      <c r="D235" s="326"/>
      <c r="E235" s="327"/>
      <c r="F235" s="327"/>
      <c r="G235" s="327"/>
      <c r="H235" s="327"/>
      <c r="I235" s="327"/>
      <c r="J235" s="327"/>
      <c r="K235" s="327"/>
      <c r="L235" s="327"/>
      <c r="M235" s="327"/>
      <c r="N235" s="326"/>
      <c r="O235" s="326"/>
      <c r="P235" s="326"/>
    </row>
    <row r="236" spans="1:16">
      <c r="A236" s="326"/>
      <c r="B236" s="326"/>
      <c r="C236" s="326"/>
      <c r="D236" s="326"/>
      <c r="E236" s="327"/>
      <c r="F236" s="327"/>
      <c r="G236" s="327"/>
      <c r="H236" s="327"/>
      <c r="I236" s="327"/>
      <c r="J236" s="327"/>
      <c r="K236" s="327"/>
      <c r="L236" s="327"/>
      <c r="M236" s="327"/>
      <c r="N236" s="326"/>
      <c r="O236" s="326"/>
      <c r="P236" s="326"/>
    </row>
    <row r="237" spans="1:16">
      <c r="A237" s="326"/>
      <c r="B237" s="326"/>
      <c r="C237" s="326"/>
      <c r="D237" s="326"/>
      <c r="E237" s="327"/>
      <c r="F237" s="327"/>
      <c r="G237" s="327"/>
      <c r="H237" s="327"/>
      <c r="I237" s="327"/>
      <c r="J237" s="327"/>
      <c r="K237" s="327"/>
      <c r="L237" s="327"/>
      <c r="M237" s="327"/>
      <c r="N237" s="326"/>
      <c r="O237" s="326"/>
      <c r="P237" s="326"/>
    </row>
    <row r="238" spans="1:16">
      <c r="A238" s="326"/>
      <c r="B238" s="326"/>
      <c r="C238" s="326"/>
      <c r="D238" s="326"/>
      <c r="E238" s="327"/>
      <c r="F238" s="327"/>
      <c r="G238" s="327"/>
      <c r="H238" s="327"/>
      <c r="I238" s="327"/>
      <c r="J238" s="327"/>
      <c r="K238" s="327"/>
      <c r="L238" s="327"/>
      <c r="M238" s="327"/>
      <c r="N238" s="326"/>
      <c r="O238" s="326"/>
      <c r="P238" s="326"/>
    </row>
    <row r="239" spans="1:16">
      <c r="A239" s="326"/>
      <c r="B239" s="326"/>
      <c r="C239" s="326"/>
      <c r="D239" s="326"/>
      <c r="E239" s="327"/>
      <c r="F239" s="327"/>
      <c r="G239" s="327"/>
      <c r="H239" s="327"/>
      <c r="I239" s="327"/>
      <c r="J239" s="327"/>
      <c r="K239" s="327"/>
      <c r="L239" s="327"/>
      <c r="M239" s="327"/>
      <c r="N239" s="326"/>
      <c r="O239" s="326"/>
      <c r="P239" s="326"/>
    </row>
    <row r="240" spans="1:16">
      <c r="A240" s="326"/>
      <c r="B240" s="326"/>
      <c r="C240" s="326"/>
      <c r="D240" s="326"/>
      <c r="E240" s="327"/>
      <c r="F240" s="327"/>
      <c r="G240" s="327"/>
      <c r="H240" s="327"/>
      <c r="I240" s="327"/>
      <c r="J240" s="327"/>
      <c r="K240" s="327"/>
      <c r="L240" s="327"/>
      <c r="M240" s="327"/>
      <c r="N240" s="326"/>
      <c r="O240" s="326"/>
      <c r="P240" s="326"/>
    </row>
    <row r="241" spans="1:16">
      <c r="A241" s="326"/>
      <c r="B241" s="326"/>
      <c r="C241" s="326"/>
      <c r="D241" s="326"/>
      <c r="E241" s="327"/>
      <c r="F241" s="327"/>
      <c r="G241" s="327"/>
      <c r="H241" s="327"/>
      <c r="I241" s="327"/>
      <c r="J241" s="327"/>
      <c r="K241" s="327"/>
      <c r="L241" s="327"/>
      <c r="M241" s="327"/>
      <c r="N241" s="326"/>
      <c r="O241" s="326"/>
      <c r="P241" s="326"/>
    </row>
    <row r="242" spans="1:16">
      <c r="A242" s="326"/>
      <c r="B242" s="326"/>
      <c r="C242" s="326"/>
      <c r="D242" s="326"/>
      <c r="E242" s="327"/>
      <c r="F242" s="327"/>
      <c r="G242" s="327"/>
      <c r="H242" s="327"/>
      <c r="I242" s="327"/>
      <c r="J242" s="327"/>
      <c r="K242" s="327"/>
      <c r="L242" s="327"/>
      <c r="M242" s="327"/>
      <c r="N242" s="326"/>
      <c r="O242" s="326"/>
      <c r="P242" s="326"/>
    </row>
    <row r="243" spans="1:16">
      <c r="A243" s="326"/>
      <c r="B243" s="326"/>
      <c r="C243" s="326"/>
      <c r="D243" s="326"/>
      <c r="E243" s="327"/>
      <c r="F243" s="327"/>
      <c r="G243" s="327"/>
      <c r="H243" s="327"/>
      <c r="I243" s="327"/>
      <c r="J243" s="327"/>
      <c r="K243" s="327"/>
      <c r="L243" s="327"/>
      <c r="M243" s="327"/>
      <c r="N243" s="326"/>
      <c r="O243" s="326"/>
      <c r="P243" s="326"/>
    </row>
    <row r="244" spans="1:16">
      <c r="A244" s="326"/>
      <c r="B244" s="326"/>
      <c r="C244" s="326"/>
      <c r="D244" s="326"/>
      <c r="E244" s="327"/>
      <c r="F244" s="327"/>
      <c r="G244" s="327"/>
      <c r="H244" s="327"/>
      <c r="I244" s="327"/>
      <c r="J244" s="327"/>
      <c r="K244" s="327"/>
      <c r="L244" s="327"/>
      <c r="M244" s="327"/>
      <c r="N244" s="326"/>
      <c r="O244" s="326"/>
      <c r="P244" s="326"/>
    </row>
    <row r="245" spans="1:16">
      <c r="A245" s="326"/>
      <c r="B245" s="326"/>
      <c r="C245" s="326"/>
      <c r="D245" s="326"/>
      <c r="E245" s="327"/>
      <c r="F245" s="327"/>
      <c r="G245" s="327"/>
      <c r="H245" s="327"/>
      <c r="I245" s="327"/>
      <c r="J245" s="327"/>
      <c r="K245" s="327"/>
      <c r="L245" s="327"/>
      <c r="M245" s="327"/>
      <c r="N245" s="326"/>
      <c r="O245" s="326"/>
      <c r="P245" s="326"/>
    </row>
    <row r="246" spans="1:16">
      <c r="A246" s="326"/>
      <c r="B246" s="326"/>
      <c r="C246" s="326"/>
      <c r="D246" s="326"/>
      <c r="E246" s="327"/>
      <c r="F246" s="327"/>
      <c r="G246" s="327"/>
      <c r="H246" s="327"/>
      <c r="I246" s="327"/>
      <c r="J246" s="327"/>
      <c r="K246" s="327"/>
      <c r="L246" s="327"/>
      <c r="M246" s="327"/>
      <c r="N246" s="326"/>
      <c r="O246" s="326"/>
      <c r="P246" s="326"/>
    </row>
    <row r="247" spans="1:16">
      <c r="A247" s="326"/>
      <c r="B247" s="326"/>
      <c r="C247" s="326"/>
      <c r="D247" s="326"/>
      <c r="E247" s="327"/>
      <c r="F247" s="327"/>
      <c r="G247" s="327"/>
      <c r="H247" s="327"/>
      <c r="I247" s="327"/>
      <c r="J247" s="327"/>
      <c r="K247" s="327"/>
      <c r="L247" s="327"/>
      <c r="M247" s="327"/>
      <c r="N247" s="326"/>
      <c r="O247" s="326"/>
      <c r="P247" s="326"/>
    </row>
    <row r="248" spans="1:16">
      <c r="A248" s="326"/>
      <c r="B248" s="326"/>
      <c r="C248" s="326"/>
      <c r="D248" s="326"/>
      <c r="E248" s="327"/>
      <c r="F248" s="327"/>
      <c r="G248" s="327"/>
      <c r="H248" s="327"/>
      <c r="I248" s="327"/>
      <c r="J248" s="327"/>
      <c r="K248" s="327"/>
      <c r="L248" s="327"/>
      <c r="M248" s="327"/>
      <c r="N248" s="326"/>
      <c r="O248" s="326"/>
      <c r="P248" s="326"/>
    </row>
    <row r="249" spans="1:16">
      <c r="A249" s="326"/>
      <c r="B249" s="326"/>
      <c r="C249" s="326"/>
      <c r="D249" s="326"/>
      <c r="E249" s="327"/>
      <c r="F249" s="327"/>
      <c r="G249" s="327"/>
      <c r="H249" s="327"/>
      <c r="I249" s="327"/>
      <c r="J249" s="327"/>
      <c r="K249" s="327"/>
      <c r="L249" s="327"/>
      <c r="M249" s="327"/>
      <c r="N249" s="326"/>
      <c r="O249" s="326"/>
      <c r="P249" s="326"/>
    </row>
    <row r="250" spans="1:16">
      <c r="A250" s="326"/>
      <c r="B250" s="326"/>
      <c r="C250" s="326"/>
      <c r="D250" s="326"/>
      <c r="E250" s="327"/>
      <c r="F250" s="327"/>
      <c r="G250" s="327"/>
      <c r="H250" s="327"/>
      <c r="I250" s="327"/>
      <c r="J250" s="327"/>
      <c r="K250" s="327"/>
      <c r="L250" s="327"/>
      <c r="M250" s="327"/>
      <c r="N250" s="326"/>
      <c r="O250" s="326"/>
      <c r="P250" s="326"/>
    </row>
    <row r="251" spans="1:16">
      <c r="A251" s="326"/>
      <c r="B251" s="326"/>
      <c r="C251" s="326"/>
      <c r="D251" s="326"/>
      <c r="E251" s="327"/>
      <c r="F251" s="327"/>
      <c r="G251" s="327"/>
      <c r="H251" s="327"/>
      <c r="I251" s="327"/>
      <c r="J251" s="327"/>
      <c r="K251" s="327"/>
      <c r="L251" s="327"/>
      <c r="M251" s="327"/>
      <c r="N251" s="326"/>
      <c r="O251" s="326"/>
      <c r="P251" s="326"/>
    </row>
    <row r="252" spans="1:16">
      <c r="A252" s="326"/>
      <c r="B252" s="326"/>
      <c r="C252" s="326"/>
      <c r="D252" s="326"/>
      <c r="E252" s="327"/>
      <c r="F252" s="327"/>
      <c r="G252" s="327"/>
      <c r="H252" s="327"/>
      <c r="I252" s="327"/>
      <c r="J252" s="327"/>
      <c r="K252" s="327"/>
      <c r="L252" s="327"/>
      <c r="M252" s="327"/>
      <c r="N252" s="326"/>
      <c r="O252" s="326"/>
      <c r="P252" s="326"/>
    </row>
    <row r="253" spans="1:16">
      <c r="A253" s="326"/>
      <c r="B253" s="326"/>
      <c r="C253" s="326"/>
      <c r="D253" s="326"/>
      <c r="E253" s="327"/>
      <c r="F253" s="327"/>
      <c r="G253" s="327"/>
      <c r="H253" s="327"/>
      <c r="I253" s="327"/>
      <c r="J253" s="327"/>
      <c r="K253" s="327"/>
      <c r="L253" s="327"/>
      <c r="M253" s="327"/>
      <c r="N253" s="326"/>
      <c r="O253" s="326"/>
      <c r="P253" s="326"/>
    </row>
    <row r="254" spans="1:16">
      <c r="A254" s="326"/>
      <c r="B254" s="326"/>
      <c r="C254" s="326"/>
      <c r="D254" s="326"/>
      <c r="E254" s="327"/>
      <c r="F254" s="327"/>
      <c r="G254" s="327"/>
      <c r="H254" s="327"/>
      <c r="I254" s="327"/>
      <c r="J254" s="327"/>
      <c r="K254" s="327"/>
      <c r="L254" s="327"/>
      <c r="M254" s="327"/>
      <c r="N254" s="326"/>
      <c r="O254" s="326"/>
      <c r="P254" s="326"/>
    </row>
    <row r="255" spans="1:16">
      <c r="A255" s="326"/>
      <c r="B255" s="326"/>
      <c r="C255" s="326"/>
      <c r="D255" s="326"/>
      <c r="E255" s="327"/>
      <c r="F255" s="327"/>
      <c r="G255" s="327"/>
      <c r="H255" s="327"/>
      <c r="I255" s="327"/>
      <c r="J255" s="327"/>
      <c r="K255" s="327"/>
      <c r="L255" s="327"/>
      <c r="M255" s="327"/>
      <c r="N255" s="326"/>
      <c r="O255" s="326"/>
      <c r="P255" s="326"/>
    </row>
    <row r="256" spans="1:16">
      <c r="A256" s="326"/>
      <c r="B256" s="326"/>
      <c r="C256" s="326"/>
      <c r="D256" s="326"/>
      <c r="E256" s="327"/>
      <c r="F256" s="327"/>
      <c r="G256" s="327"/>
      <c r="H256" s="327"/>
      <c r="I256" s="327"/>
      <c r="J256" s="327"/>
      <c r="K256" s="327"/>
      <c r="L256" s="327"/>
      <c r="M256" s="327"/>
      <c r="N256" s="326"/>
      <c r="O256" s="326"/>
      <c r="P256" s="326"/>
    </row>
  </sheetData>
  <sheetProtection algorithmName="SHA-512" hashValue="GifOfi2Dl2d1EPuGL6JfxMf2HcnWKnJLWIBBbu6R0l+Nc7cYtUT4k/S468wRhAvZcZUtFk4rWoTtqTmbhOy+Zw==" saltValue="6MtM9Ez9sGO14aZ8G8UKow==" spinCount="100000" sheet="1" formatCells="0" formatColumns="0" formatRows="0" insertColumns="0" insertRows="0" insertHyperlinks="0" deleteColumns="0" deleteRows="0" sort="0" autoFilter="0" pivotTables="0"/>
  <mergeCells count="8">
    <mergeCell ref="E114:F114"/>
    <mergeCell ref="I114:J114"/>
    <mergeCell ref="E17:E18"/>
    <mergeCell ref="I11:J11"/>
    <mergeCell ref="I12:J14"/>
    <mergeCell ref="F17:F18"/>
    <mergeCell ref="G108:H108"/>
    <mergeCell ref="E110:F110"/>
  </mergeCells>
  <conditionalFormatting sqref="B105">
    <cfRule type="cellIs" dxfId="63" priority="10" stopIfTrue="1" operator="notEqual">
      <formula>0</formula>
    </cfRule>
  </conditionalFormatting>
  <conditionalFormatting sqref="B107 G107:H107">
    <cfRule type="cellIs" dxfId="62" priority="19" stopIfTrue="1" operator="equal">
      <formula>0</formula>
    </cfRule>
  </conditionalFormatting>
  <conditionalFormatting sqref="E110 I114">
    <cfRule type="cellIs" dxfId="61" priority="18" stopIfTrue="1" operator="equal">
      <formula>0</formula>
    </cfRule>
  </conditionalFormatting>
  <conditionalFormatting sqref="E15:F15">
    <cfRule type="cellIs" dxfId="60" priority="1" stopIfTrue="1" operator="equal">
      <formula>"Чужди средства"</formula>
    </cfRule>
    <cfRule type="cellIs" dxfId="59" priority="2" stopIfTrue="1" operator="equal">
      <formula>"СЕС - ДМП"</formula>
    </cfRule>
    <cfRule type="cellIs" dxfId="58" priority="3" stopIfTrue="1" operator="equal">
      <formula>"СЕС - РА"</formula>
    </cfRule>
    <cfRule type="cellIs" dxfId="57" priority="4" stopIfTrue="1" operator="equal">
      <formula>"СЕС - ДЕС"</formula>
    </cfRule>
    <cfRule type="cellIs" dxfId="56" priority="5" stopIfTrue="1" operator="equal">
      <formula>"СЕС - КСФ"</formula>
    </cfRule>
  </conditionalFormatting>
  <conditionalFormatting sqref="E114:F114">
    <cfRule type="cellIs" dxfId="55" priority="16" stopIfTrue="1" operator="equal">
      <formula>0</formula>
    </cfRule>
  </conditionalFormatting>
  <conditionalFormatting sqref="E65:J65">
    <cfRule type="cellIs" dxfId="54" priority="21" stopIfTrue="1" operator="notEqual">
      <formula>0</formula>
    </cfRule>
  </conditionalFormatting>
  <conditionalFormatting sqref="E105:J105">
    <cfRule type="cellIs" dxfId="53" priority="20" stopIfTrue="1" operator="notEqual">
      <formula>0</formula>
    </cfRule>
  </conditionalFormatting>
  <conditionalFormatting sqref="I11:J11">
    <cfRule type="cellIs" dxfId="52" priority="6" stopIfTrue="1" operator="between">
      <formula>1000000000000</formula>
      <formula>9999999999999990</formula>
    </cfRule>
    <cfRule type="cellIs" dxfId="51" priority="7" stopIfTrue="1" operator="between">
      <formula>10000000000</formula>
      <formula>999999999999</formula>
    </cfRule>
    <cfRule type="cellIs" dxfId="50" priority="8" stopIfTrue="1" operator="between">
      <formula>1000000</formula>
      <formula>99999999</formula>
    </cfRule>
    <cfRule type="cellIs" dxfId="49" priority="9" stopIfTrue="1" operator="between">
      <formula>100</formula>
      <formula>9999</formula>
    </cfRule>
  </conditionalFormatting>
  <conditionalFormatting sqref="J107">
    <cfRule type="cellIs" dxfId="48" priority="17" stopIfTrue="1" operator="equal">
      <formula>0</formula>
    </cfRule>
  </conditionalFormatting>
  <dataValidations count="9">
    <dataValidation allowBlank="1" showErrorMessage="1" prompt="Въвежда се началната дата за периода само с цифри и разделител &quot;.&quot; или &quot;-&quot;, без букви за година и точки." sqref="WVM983051 JA11 SW11 ACS11 AMO11 AWK11 BGG11 BQC11 BZY11 CJU11 CTQ11 DDM11 DNI11 DXE11 EHA11 EQW11 FAS11 FKO11 FUK11 GEG11 GOC11 GXY11 HHU11 HRQ11 IBM11 ILI11 IVE11 JFA11 JOW11 JYS11 KIO11 KSK11 LCG11 LMC11 LVY11 MFU11 MPQ11 MZM11 NJI11 NTE11 ODA11 OMW11 OWS11 PGO11 PQK11 QAG11 QKC11 QTY11 RDU11 RNQ11 RXM11 SHI11 SRE11 TBA11 TKW11 TUS11 UEO11 UOK11 UYG11 VIC11 VRY11 WBU11 WLQ11 WVM11 F65547 JA65547 SW65547 ACS65547 AMO65547 AWK65547 BGG65547 BQC65547 BZY65547 CJU65547 CTQ65547 DDM65547 DNI65547 DXE65547 EHA65547 EQW65547 FAS65547 FKO65547 FUK65547 GEG65547 GOC65547 GXY65547 HHU65547 HRQ65547 IBM65547 ILI65547 IVE65547 JFA65547 JOW65547 JYS65547 KIO65547 KSK65547 LCG65547 LMC65547 LVY65547 MFU65547 MPQ65547 MZM65547 NJI65547 NTE65547 ODA65547 OMW65547 OWS65547 PGO65547 PQK65547 QAG65547 QKC65547 QTY65547 RDU65547 RNQ65547 RXM65547 SHI65547 SRE65547 TBA65547 TKW65547 TUS65547 UEO65547 UOK65547 UYG65547 VIC65547 VRY65547 WBU65547 WLQ65547 WVM65547 F131083 JA131083 SW131083 ACS131083 AMO131083 AWK131083 BGG131083 BQC131083 BZY131083 CJU131083 CTQ131083 DDM131083 DNI131083 DXE131083 EHA131083 EQW131083 FAS131083 FKO131083 FUK131083 GEG131083 GOC131083 GXY131083 HHU131083 HRQ131083 IBM131083 ILI131083 IVE131083 JFA131083 JOW131083 JYS131083 KIO131083 KSK131083 LCG131083 LMC131083 LVY131083 MFU131083 MPQ131083 MZM131083 NJI131083 NTE131083 ODA131083 OMW131083 OWS131083 PGO131083 PQK131083 QAG131083 QKC131083 QTY131083 RDU131083 RNQ131083 RXM131083 SHI131083 SRE131083 TBA131083 TKW131083 TUS131083 UEO131083 UOK131083 UYG131083 VIC131083 VRY131083 WBU131083 WLQ131083 WVM131083 F196619 JA196619 SW196619 ACS196619 AMO196619 AWK196619 BGG196619 BQC196619 BZY196619 CJU196619 CTQ196619 DDM196619 DNI196619 DXE196619 EHA196619 EQW196619 FAS196619 FKO196619 FUK196619 GEG196619 GOC196619 GXY196619 HHU196619 HRQ196619 IBM196619 ILI196619 IVE196619 JFA196619 JOW196619 JYS196619 KIO196619 KSK196619 LCG196619 LMC196619 LVY196619 MFU196619 MPQ196619 MZM196619 NJI196619 NTE196619 ODA196619 OMW196619 OWS196619 PGO196619 PQK196619 QAG196619 QKC196619 QTY196619 RDU196619 RNQ196619 RXM196619 SHI196619 SRE196619 TBA196619 TKW196619 TUS196619 UEO196619 UOK196619 UYG196619 VIC196619 VRY196619 WBU196619 WLQ196619 WVM196619 F262155 JA262155 SW262155 ACS262155 AMO262155 AWK262155 BGG262155 BQC262155 BZY262155 CJU262155 CTQ262155 DDM262155 DNI262155 DXE262155 EHA262155 EQW262155 FAS262155 FKO262155 FUK262155 GEG262155 GOC262155 GXY262155 HHU262155 HRQ262155 IBM262155 ILI262155 IVE262155 JFA262155 JOW262155 JYS262155 KIO262155 KSK262155 LCG262155 LMC262155 LVY262155 MFU262155 MPQ262155 MZM262155 NJI262155 NTE262155 ODA262155 OMW262155 OWS262155 PGO262155 PQK262155 QAG262155 QKC262155 QTY262155 RDU262155 RNQ262155 RXM262155 SHI262155 SRE262155 TBA262155 TKW262155 TUS262155 UEO262155 UOK262155 UYG262155 VIC262155 VRY262155 WBU262155 WLQ262155 WVM262155 F327691 JA327691 SW327691 ACS327691 AMO327691 AWK327691 BGG327691 BQC327691 BZY327691 CJU327691 CTQ327691 DDM327691 DNI327691 DXE327691 EHA327691 EQW327691 FAS327691 FKO327691 FUK327691 GEG327691 GOC327691 GXY327691 HHU327691 HRQ327691 IBM327691 ILI327691 IVE327691 JFA327691 JOW327691 JYS327691 KIO327691 KSK327691 LCG327691 LMC327691 LVY327691 MFU327691 MPQ327691 MZM327691 NJI327691 NTE327691 ODA327691 OMW327691 OWS327691 PGO327691 PQK327691 QAG327691 QKC327691 QTY327691 RDU327691 RNQ327691 RXM327691 SHI327691 SRE327691 TBA327691 TKW327691 TUS327691 UEO327691 UOK327691 UYG327691 VIC327691 VRY327691 WBU327691 WLQ327691 WVM327691 F393227 JA393227 SW393227 ACS393227 AMO393227 AWK393227 BGG393227 BQC393227 BZY393227 CJU393227 CTQ393227 DDM393227 DNI393227 DXE393227 EHA393227 EQW393227 FAS393227 FKO393227 FUK393227 GEG393227 GOC393227 GXY393227 HHU393227 HRQ393227 IBM393227 ILI393227 IVE393227 JFA393227 JOW393227 JYS393227 KIO393227 KSK393227 LCG393227 LMC393227 LVY393227 MFU393227 MPQ393227 MZM393227 NJI393227 NTE393227 ODA393227 OMW393227 OWS393227 PGO393227 PQK393227 QAG393227 QKC393227 QTY393227 RDU393227 RNQ393227 RXM393227 SHI393227 SRE393227 TBA393227 TKW393227 TUS393227 UEO393227 UOK393227 UYG393227 VIC393227 VRY393227 WBU393227 WLQ393227 WVM393227 F458763 JA458763 SW458763 ACS458763 AMO458763 AWK458763 BGG458763 BQC458763 BZY458763 CJU458763 CTQ458763 DDM458763 DNI458763 DXE458763 EHA458763 EQW458763 FAS458763 FKO458763 FUK458763 GEG458763 GOC458763 GXY458763 HHU458763 HRQ458763 IBM458763 ILI458763 IVE458763 JFA458763 JOW458763 JYS458763 KIO458763 KSK458763 LCG458763 LMC458763 LVY458763 MFU458763 MPQ458763 MZM458763 NJI458763 NTE458763 ODA458763 OMW458763 OWS458763 PGO458763 PQK458763 QAG458763 QKC458763 QTY458763 RDU458763 RNQ458763 RXM458763 SHI458763 SRE458763 TBA458763 TKW458763 TUS458763 UEO458763 UOK458763 UYG458763 VIC458763 VRY458763 WBU458763 WLQ458763 WVM458763 F524299 JA524299 SW524299 ACS524299 AMO524299 AWK524299 BGG524299 BQC524299 BZY524299 CJU524299 CTQ524299 DDM524299 DNI524299 DXE524299 EHA524299 EQW524299 FAS524299 FKO524299 FUK524299 GEG524299 GOC524299 GXY524299 HHU524299 HRQ524299 IBM524299 ILI524299 IVE524299 JFA524299 JOW524299 JYS524299 KIO524299 KSK524299 LCG524299 LMC524299 LVY524299 MFU524299 MPQ524299 MZM524299 NJI524299 NTE524299 ODA524299 OMW524299 OWS524299 PGO524299 PQK524299 QAG524299 QKC524299 QTY524299 RDU524299 RNQ524299 RXM524299 SHI524299 SRE524299 TBA524299 TKW524299 TUS524299 UEO524299 UOK524299 UYG524299 VIC524299 VRY524299 WBU524299 WLQ524299 WVM524299 F589835 JA589835 SW589835 ACS589835 AMO589835 AWK589835 BGG589835 BQC589835 BZY589835 CJU589835 CTQ589835 DDM589835 DNI589835 DXE589835 EHA589835 EQW589835 FAS589835 FKO589835 FUK589835 GEG589835 GOC589835 GXY589835 HHU589835 HRQ589835 IBM589835 ILI589835 IVE589835 JFA589835 JOW589835 JYS589835 KIO589835 KSK589835 LCG589835 LMC589835 LVY589835 MFU589835 MPQ589835 MZM589835 NJI589835 NTE589835 ODA589835 OMW589835 OWS589835 PGO589835 PQK589835 QAG589835 QKC589835 QTY589835 RDU589835 RNQ589835 RXM589835 SHI589835 SRE589835 TBA589835 TKW589835 TUS589835 UEO589835 UOK589835 UYG589835 VIC589835 VRY589835 WBU589835 WLQ589835 WVM589835 F655371 JA655371 SW655371 ACS655371 AMO655371 AWK655371 BGG655371 BQC655371 BZY655371 CJU655371 CTQ655371 DDM655371 DNI655371 DXE655371 EHA655371 EQW655371 FAS655371 FKO655371 FUK655371 GEG655371 GOC655371 GXY655371 HHU655371 HRQ655371 IBM655371 ILI655371 IVE655371 JFA655371 JOW655371 JYS655371 KIO655371 KSK655371 LCG655371 LMC655371 LVY655371 MFU655371 MPQ655371 MZM655371 NJI655371 NTE655371 ODA655371 OMW655371 OWS655371 PGO655371 PQK655371 QAG655371 QKC655371 QTY655371 RDU655371 RNQ655371 RXM655371 SHI655371 SRE655371 TBA655371 TKW655371 TUS655371 UEO655371 UOK655371 UYG655371 VIC655371 VRY655371 WBU655371 WLQ655371 WVM655371 F720907 JA720907 SW720907 ACS720907 AMO720907 AWK720907 BGG720907 BQC720907 BZY720907 CJU720907 CTQ720907 DDM720907 DNI720907 DXE720907 EHA720907 EQW720907 FAS720907 FKO720907 FUK720907 GEG720907 GOC720907 GXY720907 HHU720907 HRQ720907 IBM720907 ILI720907 IVE720907 JFA720907 JOW720907 JYS720907 KIO720907 KSK720907 LCG720907 LMC720907 LVY720907 MFU720907 MPQ720907 MZM720907 NJI720907 NTE720907 ODA720907 OMW720907 OWS720907 PGO720907 PQK720907 QAG720907 QKC720907 QTY720907 RDU720907 RNQ720907 RXM720907 SHI720907 SRE720907 TBA720907 TKW720907 TUS720907 UEO720907 UOK720907 UYG720907 VIC720907 VRY720907 WBU720907 WLQ720907 WVM720907 F786443 JA786443 SW786443 ACS786443 AMO786443 AWK786443 BGG786443 BQC786443 BZY786443 CJU786443 CTQ786443 DDM786443 DNI786443 DXE786443 EHA786443 EQW786443 FAS786443 FKO786443 FUK786443 GEG786443 GOC786443 GXY786443 HHU786443 HRQ786443 IBM786443 ILI786443 IVE786443 JFA786443 JOW786443 JYS786443 KIO786443 KSK786443 LCG786443 LMC786443 LVY786443 MFU786443 MPQ786443 MZM786443 NJI786443 NTE786443 ODA786443 OMW786443 OWS786443 PGO786443 PQK786443 QAG786443 QKC786443 QTY786443 RDU786443 RNQ786443 RXM786443 SHI786443 SRE786443 TBA786443 TKW786443 TUS786443 UEO786443 UOK786443 UYG786443 VIC786443 VRY786443 WBU786443 WLQ786443 WVM786443 F851979 JA851979 SW851979 ACS851979 AMO851979 AWK851979 BGG851979 BQC851979 BZY851979 CJU851979 CTQ851979 DDM851979 DNI851979 DXE851979 EHA851979 EQW851979 FAS851979 FKO851979 FUK851979 GEG851979 GOC851979 GXY851979 HHU851979 HRQ851979 IBM851979 ILI851979 IVE851979 JFA851979 JOW851979 JYS851979 KIO851979 KSK851979 LCG851979 LMC851979 LVY851979 MFU851979 MPQ851979 MZM851979 NJI851979 NTE851979 ODA851979 OMW851979 OWS851979 PGO851979 PQK851979 QAG851979 QKC851979 QTY851979 RDU851979 RNQ851979 RXM851979 SHI851979 SRE851979 TBA851979 TKW851979 TUS851979 UEO851979 UOK851979 UYG851979 VIC851979 VRY851979 WBU851979 WLQ851979 WVM851979 F917515 JA917515 SW917515 ACS917515 AMO917515 AWK917515 BGG917515 BQC917515 BZY917515 CJU917515 CTQ917515 DDM917515 DNI917515 DXE917515 EHA917515 EQW917515 FAS917515 FKO917515 FUK917515 GEG917515 GOC917515 GXY917515 HHU917515 HRQ917515 IBM917515 ILI917515 IVE917515 JFA917515 JOW917515 JYS917515 KIO917515 KSK917515 LCG917515 LMC917515 LVY917515 MFU917515 MPQ917515 MZM917515 NJI917515 NTE917515 ODA917515 OMW917515 OWS917515 PGO917515 PQK917515 QAG917515 QKC917515 QTY917515 RDU917515 RNQ917515 RXM917515 SHI917515 SRE917515 TBA917515 TKW917515 TUS917515 UEO917515 UOK917515 UYG917515 VIC917515 VRY917515 WBU917515 WLQ917515 WVM917515 F983051 JA983051 SW983051 ACS983051 AMO983051 AWK983051 BGG983051 BQC983051 BZY983051 CJU983051 CTQ983051 DDM983051 DNI983051 DXE983051 EHA983051 EQW983051 FAS983051 FKO983051 FUK983051 GEG983051 GOC983051 GXY983051 HHU983051 HRQ983051 IBM983051 ILI983051 IVE983051 JFA983051 JOW983051 JYS983051 KIO983051 KSK983051 LCG983051 LMC983051 LVY983051 MFU983051 MPQ983051 MZM983051 NJI983051 NTE983051 ODA983051 OMW983051 OWS983051 PGO983051 PQK983051 QAG983051 QKC983051 QTY983051 RDU983051 RNQ983051 RXM983051 SHI983051 SRE983051 TBA983051 TKW983051 TUS983051 UEO983051 UOK983051 UYG983051 VIC983051 VRY983051 WBU983051 WLQ983051 F11" xr:uid="{00000000-0002-0000-0100-000000000000}"/>
    <dataValidation type="textLength" allowBlank="1" showErrorMessage="1" errorTitle="Неправилна стойност" error="Неправилна стойност" promptTitle="Въвежда се наименованието на" prompt="първостепенния разпоредител с бюджетни кредити" sqref="WVV983051 IX11 ST11 ACP11 AML11 AWH11 BGD11 BPZ11 BZV11 CJR11 CTN11 DDJ11 DNF11 DXB11 EGX11 EQT11 FAP11 FKL11 FUH11 GED11 GNZ11 GXV11 HHR11 HRN11 IBJ11 ILF11 IVB11 JEX11 JOT11 JYP11 KIL11 KSH11 LCD11 LLZ11 LVV11 MFR11 MPN11 MZJ11 NJF11 NTB11 OCX11 OMT11 OWP11 PGL11 PQH11 QAD11 QJZ11 QTV11 RDR11 RNN11 RXJ11 SHF11 SRB11 TAX11 TKT11 TUP11 UEL11 UOH11 UYD11 VHZ11 VRV11 WBR11 WLN11 WVJ11 C65547 IX65547 ST65547 ACP65547 AML65547 AWH65547 BGD65547 BPZ65547 BZV65547 CJR65547 CTN65547 DDJ65547 DNF65547 DXB65547 EGX65547 EQT65547 FAP65547 FKL65547 FUH65547 GED65547 GNZ65547 GXV65547 HHR65547 HRN65547 IBJ65547 ILF65547 IVB65547 JEX65547 JOT65547 JYP65547 KIL65547 KSH65547 LCD65547 LLZ65547 LVV65547 MFR65547 MPN65547 MZJ65547 NJF65547 NTB65547 OCX65547 OMT65547 OWP65547 PGL65547 PQH65547 QAD65547 QJZ65547 QTV65547 RDR65547 RNN65547 RXJ65547 SHF65547 SRB65547 TAX65547 TKT65547 TUP65547 UEL65547 UOH65547 UYD65547 VHZ65547 VRV65547 WBR65547 WLN65547 WVJ65547 C131083 IX131083 ST131083 ACP131083 AML131083 AWH131083 BGD131083 BPZ131083 BZV131083 CJR131083 CTN131083 DDJ131083 DNF131083 DXB131083 EGX131083 EQT131083 FAP131083 FKL131083 FUH131083 GED131083 GNZ131083 GXV131083 HHR131083 HRN131083 IBJ131083 ILF131083 IVB131083 JEX131083 JOT131083 JYP131083 KIL131083 KSH131083 LCD131083 LLZ131083 LVV131083 MFR131083 MPN131083 MZJ131083 NJF131083 NTB131083 OCX131083 OMT131083 OWP131083 PGL131083 PQH131083 QAD131083 QJZ131083 QTV131083 RDR131083 RNN131083 RXJ131083 SHF131083 SRB131083 TAX131083 TKT131083 TUP131083 UEL131083 UOH131083 UYD131083 VHZ131083 VRV131083 WBR131083 WLN131083 WVJ131083 C196619 IX196619 ST196619 ACP196619 AML196619 AWH196619 BGD196619 BPZ196619 BZV196619 CJR196619 CTN196619 DDJ196619 DNF196619 DXB196619 EGX196619 EQT196619 FAP196619 FKL196619 FUH196619 GED196619 GNZ196619 GXV196619 HHR196619 HRN196619 IBJ196619 ILF196619 IVB196619 JEX196619 JOT196619 JYP196619 KIL196619 KSH196619 LCD196619 LLZ196619 LVV196619 MFR196619 MPN196619 MZJ196619 NJF196619 NTB196619 OCX196619 OMT196619 OWP196619 PGL196619 PQH196619 QAD196619 QJZ196619 QTV196619 RDR196619 RNN196619 RXJ196619 SHF196619 SRB196619 TAX196619 TKT196619 TUP196619 UEL196619 UOH196619 UYD196619 VHZ196619 VRV196619 WBR196619 WLN196619 WVJ196619 C262155 IX262155 ST262155 ACP262155 AML262155 AWH262155 BGD262155 BPZ262155 BZV262155 CJR262155 CTN262155 DDJ262155 DNF262155 DXB262155 EGX262155 EQT262155 FAP262155 FKL262155 FUH262155 GED262155 GNZ262155 GXV262155 HHR262155 HRN262155 IBJ262155 ILF262155 IVB262155 JEX262155 JOT262155 JYP262155 KIL262155 KSH262155 LCD262155 LLZ262155 LVV262155 MFR262155 MPN262155 MZJ262155 NJF262155 NTB262155 OCX262155 OMT262155 OWP262155 PGL262155 PQH262155 QAD262155 QJZ262155 QTV262155 RDR262155 RNN262155 RXJ262155 SHF262155 SRB262155 TAX262155 TKT262155 TUP262155 UEL262155 UOH262155 UYD262155 VHZ262155 VRV262155 WBR262155 WLN262155 WVJ262155 C327691 IX327691 ST327691 ACP327691 AML327691 AWH327691 BGD327691 BPZ327691 BZV327691 CJR327691 CTN327691 DDJ327691 DNF327691 DXB327691 EGX327691 EQT327691 FAP327691 FKL327691 FUH327691 GED327691 GNZ327691 GXV327691 HHR327691 HRN327691 IBJ327691 ILF327691 IVB327691 JEX327691 JOT327691 JYP327691 KIL327691 KSH327691 LCD327691 LLZ327691 LVV327691 MFR327691 MPN327691 MZJ327691 NJF327691 NTB327691 OCX327691 OMT327691 OWP327691 PGL327691 PQH327691 QAD327691 QJZ327691 QTV327691 RDR327691 RNN327691 RXJ327691 SHF327691 SRB327691 TAX327691 TKT327691 TUP327691 UEL327691 UOH327691 UYD327691 VHZ327691 VRV327691 WBR327691 WLN327691 WVJ327691 C393227 IX393227 ST393227 ACP393227 AML393227 AWH393227 BGD393227 BPZ393227 BZV393227 CJR393227 CTN393227 DDJ393227 DNF393227 DXB393227 EGX393227 EQT393227 FAP393227 FKL393227 FUH393227 GED393227 GNZ393227 GXV393227 HHR393227 HRN393227 IBJ393227 ILF393227 IVB393227 JEX393227 JOT393227 JYP393227 KIL393227 KSH393227 LCD393227 LLZ393227 LVV393227 MFR393227 MPN393227 MZJ393227 NJF393227 NTB393227 OCX393227 OMT393227 OWP393227 PGL393227 PQH393227 QAD393227 QJZ393227 QTV393227 RDR393227 RNN393227 RXJ393227 SHF393227 SRB393227 TAX393227 TKT393227 TUP393227 UEL393227 UOH393227 UYD393227 VHZ393227 VRV393227 WBR393227 WLN393227 WVJ393227 C458763 IX458763 ST458763 ACP458763 AML458763 AWH458763 BGD458763 BPZ458763 BZV458763 CJR458763 CTN458763 DDJ458763 DNF458763 DXB458763 EGX458763 EQT458763 FAP458763 FKL458763 FUH458763 GED458763 GNZ458763 GXV458763 HHR458763 HRN458763 IBJ458763 ILF458763 IVB458763 JEX458763 JOT458763 JYP458763 KIL458763 KSH458763 LCD458763 LLZ458763 LVV458763 MFR458763 MPN458763 MZJ458763 NJF458763 NTB458763 OCX458763 OMT458763 OWP458763 PGL458763 PQH458763 QAD458763 QJZ458763 QTV458763 RDR458763 RNN458763 RXJ458763 SHF458763 SRB458763 TAX458763 TKT458763 TUP458763 UEL458763 UOH458763 UYD458763 VHZ458763 VRV458763 WBR458763 WLN458763 WVJ458763 C524299 IX524299 ST524299 ACP524299 AML524299 AWH524299 BGD524299 BPZ524299 BZV524299 CJR524299 CTN524299 DDJ524299 DNF524299 DXB524299 EGX524299 EQT524299 FAP524299 FKL524299 FUH524299 GED524299 GNZ524299 GXV524299 HHR524299 HRN524299 IBJ524299 ILF524299 IVB524299 JEX524299 JOT524299 JYP524299 KIL524299 KSH524299 LCD524299 LLZ524299 LVV524299 MFR524299 MPN524299 MZJ524299 NJF524299 NTB524299 OCX524299 OMT524299 OWP524299 PGL524299 PQH524299 QAD524299 QJZ524299 QTV524299 RDR524299 RNN524299 RXJ524299 SHF524299 SRB524299 TAX524299 TKT524299 TUP524299 UEL524299 UOH524299 UYD524299 VHZ524299 VRV524299 WBR524299 WLN524299 WVJ524299 C589835 IX589835 ST589835 ACP589835 AML589835 AWH589835 BGD589835 BPZ589835 BZV589835 CJR589835 CTN589835 DDJ589835 DNF589835 DXB589835 EGX589835 EQT589835 FAP589835 FKL589835 FUH589835 GED589835 GNZ589835 GXV589835 HHR589835 HRN589835 IBJ589835 ILF589835 IVB589835 JEX589835 JOT589835 JYP589835 KIL589835 KSH589835 LCD589835 LLZ589835 LVV589835 MFR589835 MPN589835 MZJ589835 NJF589835 NTB589835 OCX589835 OMT589835 OWP589835 PGL589835 PQH589835 QAD589835 QJZ589835 QTV589835 RDR589835 RNN589835 RXJ589835 SHF589835 SRB589835 TAX589835 TKT589835 TUP589835 UEL589835 UOH589835 UYD589835 VHZ589835 VRV589835 WBR589835 WLN589835 WVJ589835 C655371 IX655371 ST655371 ACP655371 AML655371 AWH655371 BGD655371 BPZ655371 BZV655371 CJR655371 CTN655371 DDJ655371 DNF655371 DXB655371 EGX655371 EQT655371 FAP655371 FKL655371 FUH655371 GED655371 GNZ655371 GXV655371 HHR655371 HRN655371 IBJ655371 ILF655371 IVB655371 JEX655371 JOT655371 JYP655371 KIL655371 KSH655371 LCD655371 LLZ655371 LVV655371 MFR655371 MPN655371 MZJ655371 NJF655371 NTB655371 OCX655371 OMT655371 OWP655371 PGL655371 PQH655371 QAD655371 QJZ655371 QTV655371 RDR655371 RNN655371 RXJ655371 SHF655371 SRB655371 TAX655371 TKT655371 TUP655371 UEL655371 UOH655371 UYD655371 VHZ655371 VRV655371 WBR655371 WLN655371 WVJ655371 C720907 IX720907 ST720907 ACP720907 AML720907 AWH720907 BGD720907 BPZ720907 BZV720907 CJR720907 CTN720907 DDJ720907 DNF720907 DXB720907 EGX720907 EQT720907 FAP720907 FKL720907 FUH720907 GED720907 GNZ720907 GXV720907 HHR720907 HRN720907 IBJ720907 ILF720907 IVB720907 JEX720907 JOT720907 JYP720907 KIL720907 KSH720907 LCD720907 LLZ720907 LVV720907 MFR720907 MPN720907 MZJ720907 NJF720907 NTB720907 OCX720907 OMT720907 OWP720907 PGL720907 PQH720907 QAD720907 QJZ720907 QTV720907 RDR720907 RNN720907 RXJ720907 SHF720907 SRB720907 TAX720907 TKT720907 TUP720907 UEL720907 UOH720907 UYD720907 VHZ720907 VRV720907 WBR720907 WLN720907 WVJ720907 C786443 IX786443 ST786443 ACP786443 AML786443 AWH786443 BGD786443 BPZ786443 BZV786443 CJR786443 CTN786443 DDJ786443 DNF786443 DXB786443 EGX786443 EQT786443 FAP786443 FKL786443 FUH786443 GED786443 GNZ786443 GXV786443 HHR786443 HRN786443 IBJ786443 ILF786443 IVB786443 JEX786443 JOT786443 JYP786443 KIL786443 KSH786443 LCD786443 LLZ786443 LVV786443 MFR786443 MPN786443 MZJ786443 NJF786443 NTB786443 OCX786443 OMT786443 OWP786443 PGL786443 PQH786443 QAD786443 QJZ786443 QTV786443 RDR786443 RNN786443 RXJ786443 SHF786443 SRB786443 TAX786443 TKT786443 TUP786443 UEL786443 UOH786443 UYD786443 VHZ786443 VRV786443 WBR786443 WLN786443 WVJ786443 C851979 IX851979 ST851979 ACP851979 AML851979 AWH851979 BGD851979 BPZ851979 BZV851979 CJR851979 CTN851979 DDJ851979 DNF851979 DXB851979 EGX851979 EQT851979 FAP851979 FKL851979 FUH851979 GED851979 GNZ851979 GXV851979 HHR851979 HRN851979 IBJ851979 ILF851979 IVB851979 JEX851979 JOT851979 JYP851979 KIL851979 KSH851979 LCD851979 LLZ851979 LVV851979 MFR851979 MPN851979 MZJ851979 NJF851979 NTB851979 OCX851979 OMT851979 OWP851979 PGL851979 PQH851979 QAD851979 QJZ851979 QTV851979 RDR851979 RNN851979 RXJ851979 SHF851979 SRB851979 TAX851979 TKT851979 TUP851979 UEL851979 UOH851979 UYD851979 VHZ851979 VRV851979 WBR851979 WLN851979 WVJ851979 C917515 IX917515 ST917515 ACP917515 AML917515 AWH917515 BGD917515 BPZ917515 BZV917515 CJR917515 CTN917515 DDJ917515 DNF917515 DXB917515 EGX917515 EQT917515 FAP917515 FKL917515 FUH917515 GED917515 GNZ917515 GXV917515 HHR917515 HRN917515 IBJ917515 ILF917515 IVB917515 JEX917515 JOT917515 JYP917515 KIL917515 KSH917515 LCD917515 LLZ917515 LVV917515 MFR917515 MPN917515 MZJ917515 NJF917515 NTB917515 OCX917515 OMT917515 OWP917515 PGL917515 PQH917515 QAD917515 QJZ917515 QTV917515 RDR917515 RNN917515 RXJ917515 SHF917515 SRB917515 TAX917515 TKT917515 TUP917515 UEL917515 UOH917515 UYD917515 VHZ917515 VRV917515 WBR917515 WLN917515 WVJ917515 C983051 IX983051 ST983051 ACP983051 AML983051 AWH983051 BGD983051 BPZ983051 BZV983051 CJR983051 CTN983051 DDJ983051 DNF983051 DXB983051 EGX983051 EQT983051 FAP983051 FKL983051 FUH983051 GED983051 GNZ983051 GXV983051 HHR983051 HRN983051 IBJ983051 ILF983051 IVB983051 JEX983051 JOT983051 JYP983051 KIL983051 KSH983051 LCD983051 LLZ983051 LVV983051 MFR983051 MPN983051 MZJ983051 NJF983051 NTB983051 OCX983051 OMT983051 OWP983051 PGL983051 PQH983051 QAD983051 QJZ983051 QTV983051 RDR983051 RNN983051 RXJ983051 SHF983051 SRB983051 TAX983051 TKT983051 TUP983051 UEL983051 UOH983051 UYD983051 VHZ983051 VRV983051 WBR983051 WLN983051 WVJ983051 JJ11 TF11 ADB11 AMX11 AWT11 BGP11 BQL11 CAH11 CKD11 CTZ11 DDV11 DNR11 DXN11 EHJ11 ERF11 FBB11 FKX11 FUT11 GEP11 GOL11 GYH11 HID11 HRZ11 IBV11 ILR11 IVN11 JFJ11 JPF11 JZB11 KIX11 KST11 LCP11 LML11 LWH11 MGD11 MPZ11 MZV11 NJR11 NTN11 ODJ11 ONF11 OXB11 PGX11 PQT11 QAP11 QKL11 QUH11 RED11 RNZ11 RXV11 SHR11 SRN11 TBJ11 TLF11 TVB11 UEX11 UOT11 UYP11 VIL11 VSH11 WCD11 WLZ11 WVV11 JJ65547 TF65547 ADB65547 AMX65547 AWT65547 BGP65547 BQL65547 CAH65547 CKD65547 CTZ65547 DDV65547 DNR65547 DXN65547 EHJ65547 ERF65547 FBB65547 FKX65547 FUT65547 GEP65547 GOL65547 GYH65547 HID65547 HRZ65547 IBV65547 ILR65547 IVN65547 JFJ65547 JPF65547 JZB65547 KIX65547 KST65547 LCP65547 LML65547 LWH65547 MGD65547 MPZ65547 MZV65547 NJR65547 NTN65547 ODJ65547 ONF65547 OXB65547 PGX65547 PQT65547 QAP65547 QKL65547 QUH65547 RED65547 RNZ65547 RXV65547 SHR65547 SRN65547 TBJ65547 TLF65547 TVB65547 UEX65547 UOT65547 UYP65547 VIL65547 VSH65547 WCD65547 WLZ65547 WVV65547 JJ131083 TF131083 ADB131083 AMX131083 AWT131083 BGP131083 BQL131083 CAH131083 CKD131083 CTZ131083 DDV131083 DNR131083 DXN131083 EHJ131083 ERF131083 FBB131083 FKX131083 FUT131083 GEP131083 GOL131083 GYH131083 HID131083 HRZ131083 IBV131083 ILR131083 IVN131083 JFJ131083 JPF131083 JZB131083 KIX131083 KST131083 LCP131083 LML131083 LWH131083 MGD131083 MPZ131083 MZV131083 NJR131083 NTN131083 ODJ131083 ONF131083 OXB131083 PGX131083 PQT131083 QAP131083 QKL131083 QUH131083 RED131083 RNZ131083 RXV131083 SHR131083 SRN131083 TBJ131083 TLF131083 TVB131083 UEX131083 UOT131083 UYP131083 VIL131083 VSH131083 WCD131083 WLZ131083 WVV131083 JJ196619 TF196619 ADB196619 AMX196619 AWT196619 BGP196619 BQL196619 CAH196619 CKD196619 CTZ196619 DDV196619 DNR196619 DXN196619 EHJ196619 ERF196619 FBB196619 FKX196619 FUT196619 GEP196619 GOL196619 GYH196619 HID196619 HRZ196619 IBV196619 ILR196619 IVN196619 JFJ196619 JPF196619 JZB196619 KIX196619 KST196619 LCP196619 LML196619 LWH196619 MGD196619 MPZ196619 MZV196619 NJR196619 NTN196619 ODJ196619 ONF196619 OXB196619 PGX196619 PQT196619 QAP196619 QKL196619 QUH196619 RED196619 RNZ196619 RXV196619 SHR196619 SRN196619 TBJ196619 TLF196619 TVB196619 UEX196619 UOT196619 UYP196619 VIL196619 VSH196619 WCD196619 WLZ196619 WVV196619 JJ262155 TF262155 ADB262155 AMX262155 AWT262155 BGP262155 BQL262155 CAH262155 CKD262155 CTZ262155 DDV262155 DNR262155 DXN262155 EHJ262155 ERF262155 FBB262155 FKX262155 FUT262155 GEP262155 GOL262155 GYH262155 HID262155 HRZ262155 IBV262155 ILR262155 IVN262155 JFJ262155 JPF262155 JZB262155 KIX262155 KST262155 LCP262155 LML262155 LWH262155 MGD262155 MPZ262155 MZV262155 NJR262155 NTN262155 ODJ262155 ONF262155 OXB262155 PGX262155 PQT262155 QAP262155 QKL262155 QUH262155 RED262155 RNZ262155 RXV262155 SHR262155 SRN262155 TBJ262155 TLF262155 TVB262155 UEX262155 UOT262155 UYP262155 VIL262155 VSH262155 WCD262155 WLZ262155 WVV262155 JJ327691 TF327691 ADB327691 AMX327691 AWT327691 BGP327691 BQL327691 CAH327691 CKD327691 CTZ327691 DDV327691 DNR327691 DXN327691 EHJ327691 ERF327691 FBB327691 FKX327691 FUT327691 GEP327691 GOL327691 GYH327691 HID327691 HRZ327691 IBV327691 ILR327691 IVN327691 JFJ327691 JPF327691 JZB327691 KIX327691 KST327691 LCP327691 LML327691 LWH327691 MGD327691 MPZ327691 MZV327691 NJR327691 NTN327691 ODJ327691 ONF327691 OXB327691 PGX327691 PQT327691 QAP327691 QKL327691 QUH327691 RED327691 RNZ327691 RXV327691 SHR327691 SRN327691 TBJ327691 TLF327691 TVB327691 UEX327691 UOT327691 UYP327691 VIL327691 VSH327691 WCD327691 WLZ327691 WVV327691 JJ393227 TF393227 ADB393227 AMX393227 AWT393227 BGP393227 BQL393227 CAH393227 CKD393227 CTZ393227 DDV393227 DNR393227 DXN393227 EHJ393227 ERF393227 FBB393227 FKX393227 FUT393227 GEP393227 GOL393227 GYH393227 HID393227 HRZ393227 IBV393227 ILR393227 IVN393227 JFJ393227 JPF393227 JZB393227 KIX393227 KST393227 LCP393227 LML393227 LWH393227 MGD393227 MPZ393227 MZV393227 NJR393227 NTN393227 ODJ393227 ONF393227 OXB393227 PGX393227 PQT393227 QAP393227 QKL393227 QUH393227 RED393227 RNZ393227 RXV393227 SHR393227 SRN393227 TBJ393227 TLF393227 TVB393227 UEX393227 UOT393227 UYP393227 VIL393227 VSH393227 WCD393227 WLZ393227 WVV393227 JJ458763 TF458763 ADB458763 AMX458763 AWT458763 BGP458763 BQL458763 CAH458763 CKD458763 CTZ458763 DDV458763 DNR458763 DXN458763 EHJ458763 ERF458763 FBB458763 FKX458763 FUT458763 GEP458763 GOL458763 GYH458763 HID458763 HRZ458763 IBV458763 ILR458763 IVN458763 JFJ458763 JPF458763 JZB458763 KIX458763 KST458763 LCP458763 LML458763 LWH458763 MGD458763 MPZ458763 MZV458763 NJR458763 NTN458763 ODJ458763 ONF458763 OXB458763 PGX458763 PQT458763 QAP458763 QKL458763 QUH458763 RED458763 RNZ458763 RXV458763 SHR458763 SRN458763 TBJ458763 TLF458763 TVB458763 UEX458763 UOT458763 UYP458763 VIL458763 VSH458763 WCD458763 WLZ458763 WVV458763 JJ524299 TF524299 ADB524299 AMX524299 AWT524299 BGP524299 BQL524299 CAH524299 CKD524299 CTZ524299 DDV524299 DNR524299 DXN524299 EHJ524299 ERF524299 FBB524299 FKX524299 FUT524299 GEP524299 GOL524299 GYH524299 HID524299 HRZ524299 IBV524299 ILR524299 IVN524299 JFJ524299 JPF524299 JZB524299 KIX524299 KST524299 LCP524299 LML524299 LWH524299 MGD524299 MPZ524299 MZV524299 NJR524299 NTN524299 ODJ524299 ONF524299 OXB524299 PGX524299 PQT524299 QAP524299 QKL524299 QUH524299 RED524299 RNZ524299 RXV524299 SHR524299 SRN524299 TBJ524299 TLF524299 TVB524299 UEX524299 UOT524299 UYP524299 VIL524299 VSH524299 WCD524299 WLZ524299 WVV524299 JJ589835 TF589835 ADB589835 AMX589835 AWT589835 BGP589835 BQL589835 CAH589835 CKD589835 CTZ589835 DDV589835 DNR589835 DXN589835 EHJ589835 ERF589835 FBB589835 FKX589835 FUT589835 GEP589835 GOL589835 GYH589835 HID589835 HRZ589835 IBV589835 ILR589835 IVN589835 JFJ589835 JPF589835 JZB589835 KIX589835 KST589835 LCP589835 LML589835 LWH589835 MGD589835 MPZ589835 MZV589835 NJR589835 NTN589835 ODJ589835 ONF589835 OXB589835 PGX589835 PQT589835 QAP589835 QKL589835 QUH589835 RED589835 RNZ589835 RXV589835 SHR589835 SRN589835 TBJ589835 TLF589835 TVB589835 UEX589835 UOT589835 UYP589835 VIL589835 VSH589835 WCD589835 WLZ589835 WVV589835 JJ655371 TF655371 ADB655371 AMX655371 AWT655371 BGP655371 BQL655371 CAH655371 CKD655371 CTZ655371 DDV655371 DNR655371 DXN655371 EHJ655371 ERF655371 FBB655371 FKX655371 FUT655371 GEP655371 GOL655371 GYH655371 HID655371 HRZ655371 IBV655371 ILR655371 IVN655371 JFJ655371 JPF655371 JZB655371 KIX655371 KST655371 LCP655371 LML655371 LWH655371 MGD655371 MPZ655371 MZV655371 NJR655371 NTN655371 ODJ655371 ONF655371 OXB655371 PGX655371 PQT655371 QAP655371 QKL655371 QUH655371 RED655371 RNZ655371 RXV655371 SHR655371 SRN655371 TBJ655371 TLF655371 TVB655371 UEX655371 UOT655371 UYP655371 VIL655371 VSH655371 WCD655371 WLZ655371 WVV655371 JJ720907 TF720907 ADB720907 AMX720907 AWT720907 BGP720907 BQL720907 CAH720907 CKD720907 CTZ720907 DDV720907 DNR720907 DXN720907 EHJ720907 ERF720907 FBB720907 FKX720907 FUT720907 GEP720907 GOL720907 GYH720907 HID720907 HRZ720907 IBV720907 ILR720907 IVN720907 JFJ720907 JPF720907 JZB720907 KIX720907 KST720907 LCP720907 LML720907 LWH720907 MGD720907 MPZ720907 MZV720907 NJR720907 NTN720907 ODJ720907 ONF720907 OXB720907 PGX720907 PQT720907 QAP720907 QKL720907 QUH720907 RED720907 RNZ720907 RXV720907 SHR720907 SRN720907 TBJ720907 TLF720907 TVB720907 UEX720907 UOT720907 UYP720907 VIL720907 VSH720907 WCD720907 WLZ720907 WVV720907 JJ786443 TF786443 ADB786443 AMX786443 AWT786443 BGP786443 BQL786443 CAH786443 CKD786443 CTZ786443 DDV786443 DNR786443 DXN786443 EHJ786443 ERF786443 FBB786443 FKX786443 FUT786443 GEP786443 GOL786443 GYH786443 HID786443 HRZ786443 IBV786443 ILR786443 IVN786443 JFJ786443 JPF786443 JZB786443 KIX786443 KST786443 LCP786443 LML786443 LWH786443 MGD786443 MPZ786443 MZV786443 NJR786443 NTN786443 ODJ786443 ONF786443 OXB786443 PGX786443 PQT786443 QAP786443 QKL786443 QUH786443 RED786443 RNZ786443 RXV786443 SHR786443 SRN786443 TBJ786443 TLF786443 TVB786443 UEX786443 UOT786443 UYP786443 VIL786443 VSH786443 WCD786443 WLZ786443 WVV786443 JJ851979 TF851979 ADB851979 AMX851979 AWT851979 BGP851979 BQL851979 CAH851979 CKD851979 CTZ851979 DDV851979 DNR851979 DXN851979 EHJ851979 ERF851979 FBB851979 FKX851979 FUT851979 GEP851979 GOL851979 GYH851979 HID851979 HRZ851979 IBV851979 ILR851979 IVN851979 JFJ851979 JPF851979 JZB851979 KIX851979 KST851979 LCP851979 LML851979 LWH851979 MGD851979 MPZ851979 MZV851979 NJR851979 NTN851979 ODJ851979 ONF851979 OXB851979 PGX851979 PQT851979 QAP851979 QKL851979 QUH851979 RED851979 RNZ851979 RXV851979 SHR851979 SRN851979 TBJ851979 TLF851979 TVB851979 UEX851979 UOT851979 UYP851979 VIL851979 VSH851979 WCD851979 WLZ851979 WVV851979 JJ917515 TF917515 ADB917515 AMX917515 AWT917515 BGP917515 BQL917515 CAH917515 CKD917515 CTZ917515 DDV917515 DNR917515 DXN917515 EHJ917515 ERF917515 FBB917515 FKX917515 FUT917515 GEP917515 GOL917515 GYH917515 HID917515 HRZ917515 IBV917515 ILR917515 IVN917515 JFJ917515 JPF917515 JZB917515 KIX917515 KST917515 LCP917515 LML917515 LWH917515 MGD917515 MPZ917515 MZV917515 NJR917515 NTN917515 ODJ917515 ONF917515 OXB917515 PGX917515 PQT917515 QAP917515 QKL917515 QUH917515 RED917515 RNZ917515 RXV917515 SHR917515 SRN917515 TBJ917515 TLF917515 TVB917515 UEX917515 UOT917515 UYP917515 VIL917515 VSH917515 WCD917515 WLZ917515 WVV917515 JJ983051 TF983051 ADB983051 AMX983051 AWT983051 BGP983051 BQL983051 CAH983051 CKD983051 CTZ983051 DDV983051 DNR983051 DXN983051 EHJ983051 ERF983051 FBB983051 FKX983051 FUT983051 GEP983051 GOL983051 GYH983051 HID983051 HRZ983051 IBV983051 ILR983051 IVN983051 JFJ983051 JPF983051 JZB983051 KIX983051 KST983051 LCP983051 LML983051 LWH983051 MGD983051 MPZ983051 MZV983051 NJR983051 NTN983051 ODJ983051 ONF983051 OXB983051 PGX983051 PQT983051 QAP983051 QKL983051 QUH983051 RED983051 RNZ983051 RXV983051 SHR983051 SRN983051 TBJ983051 TLF983051 TVB983051 UEX983051 UOT983051 UYP983051 VIL983051 VSH983051 WCD983051 WLZ983051 C11" xr:uid="{00000000-0002-0000-0100-000001000000}">
      <formula1>1</formula1>
      <formula2>99</formula2>
    </dataValidation>
    <dataValidation type="whole" allowBlank="1" showErrorMessage="1" error="въведете цяло число" promptTitle="Внимание" prompt="Въвежда се сумата по параграф 40 без подпараграф 40-71" sqref="WLR983073:WLU983073 IZ33 SV33 ACR33 AMN33 AWJ33 BGF33 BQB33 BZX33 CJT33 CTP33 DDL33 DNH33 DXD33 EGZ33 EQV33 FAR33 FKN33 FUJ33 GEF33 GOB33 GXX33 HHT33 HRP33 IBL33 ILH33 IVD33 JEZ33 JOV33 JYR33 KIN33 KSJ33 LCF33 LMB33 LVX33 MFT33 MPP33 MZL33 NJH33 NTD33 OCZ33 OMV33 OWR33 PGN33 PQJ33 QAF33 QKB33 QTX33 RDT33 RNP33 RXL33 SHH33 SRD33 TAZ33 TKV33 TUR33 UEN33 UOJ33 UYF33 VIB33 VRX33 WBT33 WLP33 WVL33 E65569 IZ65569 SV65569 ACR65569 AMN65569 AWJ65569 BGF65569 BQB65569 BZX65569 CJT65569 CTP65569 DDL65569 DNH65569 DXD65569 EGZ65569 EQV65569 FAR65569 FKN65569 FUJ65569 GEF65569 GOB65569 GXX65569 HHT65569 HRP65569 IBL65569 ILH65569 IVD65569 JEZ65569 JOV65569 JYR65569 KIN65569 KSJ65569 LCF65569 LMB65569 LVX65569 MFT65569 MPP65569 MZL65569 NJH65569 NTD65569 OCZ65569 OMV65569 OWR65569 PGN65569 PQJ65569 QAF65569 QKB65569 QTX65569 RDT65569 RNP65569 RXL65569 SHH65569 SRD65569 TAZ65569 TKV65569 TUR65569 UEN65569 UOJ65569 UYF65569 VIB65569 VRX65569 WBT65569 WLP65569 WVL65569 E131105 IZ131105 SV131105 ACR131105 AMN131105 AWJ131105 BGF131105 BQB131105 BZX131105 CJT131105 CTP131105 DDL131105 DNH131105 DXD131105 EGZ131105 EQV131105 FAR131105 FKN131105 FUJ131105 GEF131105 GOB131105 GXX131105 HHT131105 HRP131105 IBL131105 ILH131105 IVD131105 JEZ131105 JOV131105 JYR131105 KIN131105 KSJ131105 LCF131105 LMB131105 LVX131105 MFT131105 MPP131105 MZL131105 NJH131105 NTD131105 OCZ131105 OMV131105 OWR131105 PGN131105 PQJ131105 QAF131105 QKB131105 QTX131105 RDT131105 RNP131105 RXL131105 SHH131105 SRD131105 TAZ131105 TKV131105 TUR131105 UEN131105 UOJ131105 UYF131105 VIB131105 VRX131105 WBT131105 WLP131105 WVL131105 E196641 IZ196641 SV196641 ACR196641 AMN196641 AWJ196641 BGF196641 BQB196641 BZX196641 CJT196641 CTP196641 DDL196641 DNH196641 DXD196641 EGZ196641 EQV196641 FAR196641 FKN196641 FUJ196641 GEF196641 GOB196641 GXX196641 HHT196641 HRP196641 IBL196641 ILH196641 IVD196641 JEZ196641 JOV196641 JYR196641 KIN196641 KSJ196641 LCF196641 LMB196641 LVX196641 MFT196641 MPP196641 MZL196641 NJH196641 NTD196641 OCZ196641 OMV196641 OWR196641 PGN196641 PQJ196641 QAF196641 QKB196641 QTX196641 RDT196641 RNP196641 RXL196641 SHH196641 SRD196641 TAZ196641 TKV196641 TUR196641 UEN196641 UOJ196641 UYF196641 VIB196641 VRX196641 WBT196641 WLP196641 WVL196641 E262177 IZ262177 SV262177 ACR262177 AMN262177 AWJ262177 BGF262177 BQB262177 BZX262177 CJT262177 CTP262177 DDL262177 DNH262177 DXD262177 EGZ262177 EQV262177 FAR262177 FKN262177 FUJ262177 GEF262177 GOB262177 GXX262177 HHT262177 HRP262177 IBL262177 ILH262177 IVD262177 JEZ262177 JOV262177 JYR262177 KIN262177 KSJ262177 LCF262177 LMB262177 LVX262177 MFT262177 MPP262177 MZL262177 NJH262177 NTD262177 OCZ262177 OMV262177 OWR262177 PGN262177 PQJ262177 QAF262177 QKB262177 QTX262177 RDT262177 RNP262177 RXL262177 SHH262177 SRD262177 TAZ262177 TKV262177 TUR262177 UEN262177 UOJ262177 UYF262177 VIB262177 VRX262177 WBT262177 WLP262177 WVL262177 E327713 IZ327713 SV327713 ACR327713 AMN327713 AWJ327713 BGF327713 BQB327713 BZX327713 CJT327713 CTP327713 DDL327713 DNH327713 DXD327713 EGZ327713 EQV327713 FAR327713 FKN327713 FUJ327713 GEF327713 GOB327713 GXX327713 HHT327713 HRP327713 IBL327713 ILH327713 IVD327713 JEZ327713 JOV327713 JYR327713 KIN327713 KSJ327713 LCF327713 LMB327713 LVX327713 MFT327713 MPP327713 MZL327713 NJH327713 NTD327713 OCZ327713 OMV327713 OWR327713 PGN327713 PQJ327713 QAF327713 QKB327713 QTX327713 RDT327713 RNP327713 RXL327713 SHH327713 SRD327713 TAZ327713 TKV327713 TUR327713 UEN327713 UOJ327713 UYF327713 VIB327713 VRX327713 WBT327713 WLP327713 WVL327713 E393249 IZ393249 SV393249 ACR393249 AMN393249 AWJ393249 BGF393249 BQB393249 BZX393249 CJT393249 CTP393249 DDL393249 DNH393249 DXD393249 EGZ393249 EQV393249 FAR393249 FKN393249 FUJ393249 GEF393249 GOB393249 GXX393249 HHT393249 HRP393249 IBL393249 ILH393249 IVD393249 JEZ393249 JOV393249 JYR393249 KIN393249 KSJ393249 LCF393249 LMB393249 LVX393249 MFT393249 MPP393249 MZL393249 NJH393249 NTD393249 OCZ393249 OMV393249 OWR393249 PGN393249 PQJ393249 QAF393249 QKB393249 QTX393249 RDT393249 RNP393249 RXL393249 SHH393249 SRD393249 TAZ393249 TKV393249 TUR393249 UEN393249 UOJ393249 UYF393249 VIB393249 VRX393249 WBT393249 WLP393249 WVL393249 E458785 IZ458785 SV458785 ACR458785 AMN458785 AWJ458785 BGF458785 BQB458785 BZX458785 CJT458785 CTP458785 DDL458785 DNH458785 DXD458785 EGZ458785 EQV458785 FAR458785 FKN458785 FUJ458785 GEF458785 GOB458785 GXX458785 HHT458785 HRP458785 IBL458785 ILH458785 IVD458785 JEZ458785 JOV458785 JYR458785 KIN458785 KSJ458785 LCF458785 LMB458785 LVX458785 MFT458785 MPP458785 MZL458785 NJH458785 NTD458785 OCZ458785 OMV458785 OWR458785 PGN458785 PQJ458785 QAF458785 QKB458785 QTX458785 RDT458785 RNP458785 RXL458785 SHH458785 SRD458785 TAZ458785 TKV458785 TUR458785 UEN458785 UOJ458785 UYF458785 VIB458785 VRX458785 WBT458785 WLP458785 WVL458785 E524321 IZ524321 SV524321 ACR524321 AMN524321 AWJ524321 BGF524321 BQB524321 BZX524321 CJT524321 CTP524321 DDL524321 DNH524321 DXD524321 EGZ524321 EQV524321 FAR524321 FKN524321 FUJ524321 GEF524321 GOB524321 GXX524321 HHT524321 HRP524321 IBL524321 ILH524321 IVD524321 JEZ524321 JOV524321 JYR524321 KIN524321 KSJ524321 LCF524321 LMB524321 LVX524321 MFT524321 MPP524321 MZL524321 NJH524321 NTD524321 OCZ524321 OMV524321 OWR524321 PGN524321 PQJ524321 QAF524321 QKB524321 QTX524321 RDT524321 RNP524321 RXL524321 SHH524321 SRD524321 TAZ524321 TKV524321 TUR524321 UEN524321 UOJ524321 UYF524321 VIB524321 VRX524321 WBT524321 WLP524321 WVL524321 E589857 IZ589857 SV589857 ACR589857 AMN589857 AWJ589857 BGF589857 BQB589857 BZX589857 CJT589857 CTP589857 DDL589857 DNH589857 DXD589857 EGZ589857 EQV589857 FAR589857 FKN589857 FUJ589857 GEF589857 GOB589857 GXX589857 HHT589857 HRP589857 IBL589857 ILH589857 IVD589857 JEZ589857 JOV589857 JYR589857 KIN589857 KSJ589857 LCF589857 LMB589857 LVX589857 MFT589857 MPP589857 MZL589857 NJH589857 NTD589857 OCZ589857 OMV589857 OWR589857 PGN589857 PQJ589857 QAF589857 QKB589857 QTX589857 RDT589857 RNP589857 RXL589857 SHH589857 SRD589857 TAZ589857 TKV589857 TUR589857 UEN589857 UOJ589857 UYF589857 VIB589857 VRX589857 WBT589857 WLP589857 WVL589857 E655393 IZ655393 SV655393 ACR655393 AMN655393 AWJ655393 BGF655393 BQB655393 BZX655393 CJT655393 CTP655393 DDL655393 DNH655393 DXD655393 EGZ655393 EQV655393 FAR655393 FKN655393 FUJ655393 GEF655393 GOB655393 GXX655393 HHT655393 HRP655393 IBL655393 ILH655393 IVD655393 JEZ655393 JOV655393 JYR655393 KIN655393 KSJ655393 LCF655393 LMB655393 LVX655393 MFT655393 MPP655393 MZL655393 NJH655393 NTD655393 OCZ655393 OMV655393 OWR655393 PGN655393 PQJ655393 QAF655393 QKB655393 QTX655393 RDT655393 RNP655393 RXL655393 SHH655393 SRD655393 TAZ655393 TKV655393 TUR655393 UEN655393 UOJ655393 UYF655393 VIB655393 VRX655393 WBT655393 WLP655393 WVL655393 E720929 IZ720929 SV720929 ACR720929 AMN720929 AWJ720929 BGF720929 BQB720929 BZX720929 CJT720929 CTP720929 DDL720929 DNH720929 DXD720929 EGZ720929 EQV720929 FAR720929 FKN720929 FUJ720929 GEF720929 GOB720929 GXX720929 HHT720929 HRP720929 IBL720929 ILH720929 IVD720929 JEZ720929 JOV720929 JYR720929 KIN720929 KSJ720929 LCF720929 LMB720929 LVX720929 MFT720929 MPP720929 MZL720929 NJH720929 NTD720929 OCZ720929 OMV720929 OWR720929 PGN720929 PQJ720929 QAF720929 QKB720929 QTX720929 RDT720929 RNP720929 RXL720929 SHH720929 SRD720929 TAZ720929 TKV720929 TUR720929 UEN720929 UOJ720929 UYF720929 VIB720929 VRX720929 WBT720929 WLP720929 WVL720929 E786465 IZ786465 SV786465 ACR786465 AMN786465 AWJ786465 BGF786465 BQB786465 BZX786465 CJT786465 CTP786465 DDL786465 DNH786465 DXD786465 EGZ786465 EQV786465 FAR786465 FKN786465 FUJ786465 GEF786465 GOB786465 GXX786465 HHT786465 HRP786465 IBL786465 ILH786465 IVD786465 JEZ786465 JOV786465 JYR786465 KIN786465 KSJ786465 LCF786465 LMB786465 LVX786465 MFT786465 MPP786465 MZL786465 NJH786465 NTD786465 OCZ786465 OMV786465 OWR786465 PGN786465 PQJ786465 QAF786465 QKB786465 QTX786465 RDT786465 RNP786465 RXL786465 SHH786465 SRD786465 TAZ786465 TKV786465 TUR786465 UEN786465 UOJ786465 UYF786465 VIB786465 VRX786465 WBT786465 WLP786465 WVL786465 E852001 IZ852001 SV852001 ACR852001 AMN852001 AWJ852001 BGF852001 BQB852001 BZX852001 CJT852001 CTP852001 DDL852001 DNH852001 DXD852001 EGZ852001 EQV852001 FAR852001 FKN852001 FUJ852001 GEF852001 GOB852001 GXX852001 HHT852001 HRP852001 IBL852001 ILH852001 IVD852001 JEZ852001 JOV852001 JYR852001 KIN852001 KSJ852001 LCF852001 LMB852001 LVX852001 MFT852001 MPP852001 MZL852001 NJH852001 NTD852001 OCZ852001 OMV852001 OWR852001 PGN852001 PQJ852001 QAF852001 QKB852001 QTX852001 RDT852001 RNP852001 RXL852001 SHH852001 SRD852001 TAZ852001 TKV852001 TUR852001 UEN852001 UOJ852001 UYF852001 VIB852001 VRX852001 WBT852001 WLP852001 WVL852001 E917537 IZ917537 SV917537 ACR917537 AMN917537 AWJ917537 BGF917537 BQB917537 BZX917537 CJT917537 CTP917537 DDL917537 DNH917537 DXD917537 EGZ917537 EQV917537 FAR917537 FKN917537 FUJ917537 GEF917537 GOB917537 GXX917537 HHT917537 HRP917537 IBL917537 ILH917537 IVD917537 JEZ917537 JOV917537 JYR917537 KIN917537 KSJ917537 LCF917537 LMB917537 LVX917537 MFT917537 MPP917537 MZL917537 NJH917537 NTD917537 OCZ917537 OMV917537 OWR917537 PGN917537 PQJ917537 QAF917537 QKB917537 QTX917537 RDT917537 RNP917537 RXL917537 SHH917537 SRD917537 TAZ917537 TKV917537 TUR917537 UEN917537 UOJ917537 UYF917537 VIB917537 VRX917537 WBT917537 WLP917537 WVL917537 E983073 IZ983073 SV983073 ACR983073 AMN983073 AWJ983073 BGF983073 BQB983073 BZX983073 CJT983073 CTP983073 DDL983073 DNH983073 DXD983073 EGZ983073 EQV983073 FAR983073 FKN983073 FUJ983073 GEF983073 GOB983073 GXX983073 HHT983073 HRP983073 IBL983073 ILH983073 IVD983073 JEZ983073 JOV983073 JYR983073 KIN983073 KSJ983073 LCF983073 LMB983073 LVX983073 MFT983073 MPP983073 MZL983073 NJH983073 NTD983073 OCZ983073 OMV983073 OWR983073 PGN983073 PQJ983073 QAF983073 QKB983073 QTX983073 RDT983073 RNP983073 RXL983073 SHH983073 SRD983073 TAZ983073 TKV983073 TUR983073 UEN983073 UOJ983073 UYF983073 VIB983073 VRX983073 WBT983073 WLP983073 WVL983073 WVN983073:WVQ983073 JB33:JE33 SX33:TA33 ACT33:ACW33 AMP33:AMS33 AWL33:AWO33 BGH33:BGK33 BQD33:BQG33 BZZ33:CAC33 CJV33:CJY33 CTR33:CTU33 DDN33:DDQ33 DNJ33:DNM33 DXF33:DXI33 EHB33:EHE33 EQX33:ERA33 FAT33:FAW33 FKP33:FKS33 FUL33:FUO33 GEH33:GEK33 GOD33:GOG33 GXZ33:GYC33 HHV33:HHY33 HRR33:HRU33 IBN33:IBQ33 ILJ33:ILM33 IVF33:IVI33 JFB33:JFE33 JOX33:JPA33 JYT33:JYW33 KIP33:KIS33 KSL33:KSO33 LCH33:LCK33 LMD33:LMG33 LVZ33:LWC33 MFV33:MFY33 MPR33:MPU33 MZN33:MZQ33 NJJ33:NJM33 NTF33:NTI33 ODB33:ODE33 OMX33:ONA33 OWT33:OWW33 PGP33:PGS33 PQL33:PQO33 QAH33:QAK33 QKD33:QKG33 QTZ33:QUC33 RDV33:RDY33 RNR33:RNU33 RXN33:RXQ33 SHJ33:SHM33 SRF33:SRI33 TBB33:TBE33 TKX33:TLA33 TUT33:TUW33 UEP33:UES33 UOL33:UOO33 UYH33:UYK33 VID33:VIG33 VRZ33:VSC33 WBV33:WBY33 WLR33:WLU33 WVN33:WVQ33 G65569:J65569 JB65569:JE65569 SX65569:TA65569 ACT65569:ACW65569 AMP65569:AMS65569 AWL65569:AWO65569 BGH65569:BGK65569 BQD65569:BQG65569 BZZ65569:CAC65569 CJV65569:CJY65569 CTR65569:CTU65569 DDN65569:DDQ65569 DNJ65569:DNM65569 DXF65569:DXI65569 EHB65569:EHE65569 EQX65569:ERA65569 FAT65569:FAW65569 FKP65569:FKS65569 FUL65569:FUO65569 GEH65569:GEK65569 GOD65569:GOG65569 GXZ65569:GYC65569 HHV65569:HHY65569 HRR65569:HRU65569 IBN65569:IBQ65569 ILJ65569:ILM65569 IVF65569:IVI65569 JFB65569:JFE65569 JOX65569:JPA65569 JYT65569:JYW65569 KIP65569:KIS65569 KSL65569:KSO65569 LCH65569:LCK65569 LMD65569:LMG65569 LVZ65569:LWC65569 MFV65569:MFY65569 MPR65569:MPU65569 MZN65569:MZQ65569 NJJ65569:NJM65569 NTF65569:NTI65569 ODB65569:ODE65569 OMX65569:ONA65569 OWT65569:OWW65569 PGP65569:PGS65569 PQL65569:PQO65569 QAH65569:QAK65569 QKD65569:QKG65569 QTZ65569:QUC65569 RDV65569:RDY65569 RNR65569:RNU65569 RXN65569:RXQ65569 SHJ65569:SHM65569 SRF65569:SRI65569 TBB65569:TBE65569 TKX65569:TLA65569 TUT65569:TUW65569 UEP65569:UES65569 UOL65569:UOO65569 UYH65569:UYK65569 VID65569:VIG65569 VRZ65569:VSC65569 WBV65569:WBY65569 WLR65569:WLU65569 WVN65569:WVQ65569 G131105:J131105 JB131105:JE131105 SX131105:TA131105 ACT131105:ACW131105 AMP131105:AMS131105 AWL131105:AWO131105 BGH131105:BGK131105 BQD131105:BQG131105 BZZ131105:CAC131105 CJV131105:CJY131105 CTR131105:CTU131105 DDN131105:DDQ131105 DNJ131105:DNM131105 DXF131105:DXI131105 EHB131105:EHE131105 EQX131105:ERA131105 FAT131105:FAW131105 FKP131105:FKS131105 FUL131105:FUO131105 GEH131105:GEK131105 GOD131105:GOG131105 GXZ131105:GYC131105 HHV131105:HHY131105 HRR131105:HRU131105 IBN131105:IBQ131105 ILJ131105:ILM131105 IVF131105:IVI131105 JFB131105:JFE131105 JOX131105:JPA131105 JYT131105:JYW131105 KIP131105:KIS131105 KSL131105:KSO131105 LCH131105:LCK131105 LMD131105:LMG131105 LVZ131105:LWC131105 MFV131105:MFY131105 MPR131105:MPU131105 MZN131105:MZQ131105 NJJ131105:NJM131105 NTF131105:NTI131105 ODB131105:ODE131105 OMX131105:ONA131105 OWT131105:OWW131105 PGP131105:PGS131105 PQL131105:PQO131105 QAH131105:QAK131105 QKD131105:QKG131105 QTZ131105:QUC131105 RDV131105:RDY131105 RNR131105:RNU131105 RXN131105:RXQ131105 SHJ131105:SHM131105 SRF131105:SRI131105 TBB131105:TBE131105 TKX131105:TLA131105 TUT131105:TUW131105 UEP131105:UES131105 UOL131105:UOO131105 UYH131105:UYK131105 VID131105:VIG131105 VRZ131105:VSC131105 WBV131105:WBY131105 WLR131105:WLU131105 WVN131105:WVQ131105 G196641:J196641 JB196641:JE196641 SX196641:TA196641 ACT196641:ACW196641 AMP196641:AMS196641 AWL196641:AWO196641 BGH196641:BGK196641 BQD196641:BQG196641 BZZ196641:CAC196641 CJV196641:CJY196641 CTR196641:CTU196641 DDN196641:DDQ196641 DNJ196641:DNM196641 DXF196641:DXI196641 EHB196641:EHE196641 EQX196641:ERA196641 FAT196641:FAW196641 FKP196641:FKS196641 FUL196641:FUO196641 GEH196641:GEK196641 GOD196641:GOG196641 GXZ196641:GYC196641 HHV196641:HHY196641 HRR196641:HRU196641 IBN196641:IBQ196641 ILJ196641:ILM196641 IVF196641:IVI196641 JFB196641:JFE196641 JOX196641:JPA196641 JYT196641:JYW196641 KIP196641:KIS196641 KSL196641:KSO196641 LCH196641:LCK196641 LMD196641:LMG196641 LVZ196641:LWC196641 MFV196641:MFY196641 MPR196641:MPU196641 MZN196641:MZQ196641 NJJ196641:NJM196641 NTF196641:NTI196641 ODB196641:ODE196641 OMX196641:ONA196641 OWT196641:OWW196641 PGP196641:PGS196641 PQL196641:PQO196641 QAH196641:QAK196641 QKD196641:QKG196641 QTZ196641:QUC196641 RDV196641:RDY196641 RNR196641:RNU196641 RXN196641:RXQ196641 SHJ196641:SHM196641 SRF196641:SRI196641 TBB196641:TBE196641 TKX196641:TLA196641 TUT196641:TUW196641 UEP196641:UES196641 UOL196641:UOO196641 UYH196641:UYK196641 VID196641:VIG196641 VRZ196641:VSC196641 WBV196641:WBY196641 WLR196641:WLU196641 WVN196641:WVQ196641 G262177:J262177 JB262177:JE262177 SX262177:TA262177 ACT262177:ACW262177 AMP262177:AMS262177 AWL262177:AWO262177 BGH262177:BGK262177 BQD262177:BQG262177 BZZ262177:CAC262177 CJV262177:CJY262177 CTR262177:CTU262177 DDN262177:DDQ262177 DNJ262177:DNM262177 DXF262177:DXI262177 EHB262177:EHE262177 EQX262177:ERA262177 FAT262177:FAW262177 FKP262177:FKS262177 FUL262177:FUO262177 GEH262177:GEK262177 GOD262177:GOG262177 GXZ262177:GYC262177 HHV262177:HHY262177 HRR262177:HRU262177 IBN262177:IBQ262177 ILJ262177:ILM262177 IVF262177:IVI262177 JFB262177:JFE262177 JOX262177:JPA262177 JYT262177:JYW262177 KIP262177:KIS262177 KSL262177:KSO262177 LCH262177:LCK262177 LMD262177:LMG262177 LVZ262177:LWC262177 MFV262177:MFY262177 MPR262177:MPU262177 MZN262177:MZQ262177 NJJ262177:NJM262177 NTF262177:NTI262177 ODB262177:ODE262177 OMX262177:ONA262177 OWT262177:OWW262177 PGP262177:PGS262177 PQL262177:PQO262177 QAH262177:QAK262177 QKD262177:QKG262177 QTZ262177:QUC262177 RDV262177:RDY262177 RNR262177:RNU262177 RXN262177:RXQ262177 SHJ262177:SHM262177 SRF262177:SRI262177 TBB262177:TBE262177 TKX262177:TLA262177 TUT262177:TUW262177 UEP262177:UES262177 UOL262177:UOO262177 UYH262177:UYK262177 VID262177:VIG262177 VRZ262177:VSC262177 WBV262177:WBY262177 WLR262177:WLU262177 WVN262177:WVQ262177 G327713:J327713 JB327713:JE327713 SX327713:TA327713 ACT327713:ACW327713 AMP327713:AMS327713 AWL327713:AWO327713 BGH327713:BGK327713 BQD327713:BQG327713 BZZ327713:CAC327713 CJV327713:CJY327713 CTR327713:CTU327713 DDN327713:DDQ327713 DNJ327713:DNM327713 DXF327713:DXI327713 EHB327713:EHE327713 EQX327713:ERA327713 FAT327713:FAW327713 FKP327713:FKS327713 FUL327713:FUO327713 GEH327713:GEK327713 GOD327713:GOG327713 GXZ327713:GYC327713 HHV327713:HHY327713 HRR327713:HRU327713 IBN327713:IBQ327713 ILJ327713:ILM327713 IVF327713:IVI327713 JFB327713:JFE327713 JOX327713:JPA327713 JYT327713:JYW327713 KIP327713:KIS327713 KSL327713:KSO327713 LCH327713:LCK327713 LMD327713:LMG327713 LVZ327713:LWC327713 MFV327713:MFY327713 MPR327713:MPU327713 MZN327713:MZQ327713 NJJ327713:NJM327713 NTF327713:NTI327713 ODB327713:ODE327713 OMX327713:ONA327713 OWT327713:OWW327713 PGP327713:PGS327713 PQL327713:PQO327713 QAH327713:QAK327713 QKD327713:QKG327713 QTZ327713:QUC327713 RDV327713:RDY327713 RNR327713:RNU327713 RXN327713:RXQ327713 SHJ327713:SHM327713 SRF327713:SRI327713 TBB327713:TBE327713 TKX327713:TLA327713 TUT327713:TUW327713 UEP327713:UES327713 UOL327713:UOO327713 UYH327713:UYK327713 VID327713:VIG327713 VRZ327713:VSC327713 WBV327713:WBY327713 WLR327713:WLU327713 WVN327713:WVQ327713 G393249:J393249 JB393249:JE393249 SX393249:TA393249 ACT393249:ACW393249 AMP393249:AMS393249 AWL393249:AWO393249 BGH393249:BGK393249 BQD393249:BQG393249 BZZ393249:CAC393249 CJV393249:CJY393249 CTR393249:CTU393249 DDN393249:DDQ393249 DNJ393249:DNM393249 DXF393249:DXI393249 EHB393249:EHE393249 EQX393249:ERA393249 FAT393249:FAW393249 FKP393249:FKS393249 FUL393249:FUO393249 GEH393249:GEK393249 GOD393249:GOG393249 GXZ393249:GYC393249 HHV393249:HHY393249 HRR393249:HRU393249 IBN393249:IBQ393249 ILJ393249:ILM393249 IVF393249:IVI393249 JFB393249:JFE393249 JOX393249:JPA393249 JYT393249:JYW393249 KIP393249:KIS393249 KSL393249:KSO393249 LCH393249:LCK393249 LMD393249:LMG393249 LVZ393249:LWC393249 MFV393249:MFY393249 MPR393249:MPU393249 MZN393249:MZQ393249 NJJ393249:NJM393249 NTF393249:NTI393249 ODB393249:ODE393249 OMX393249:ONA393249 OWT393249:OWW393249 PGP393249:PGS393249 PQL393249:PQO393249 QAH393249:QAK393249 QKD393249:QKG393249 QTZ393249:QUC393249 RDV393249:RDY393249 RNR393249:RNU393249 RXN393249:RXQ393249 SHJ393249:SHM393249 SRF393249:SRI393249 TBB393249:TBE393249 TKX393249:TLA393249 TUT393249:TUW393249 UEP393249:UES393249 UOL393249:UOO393249 UYH393249:UYK393249 VID393249:VIG393249 VRZ393249:VSC393249 WBV393249:WBY393249 WLR393249:WLU393249 WVN393249:WVQ393249 G458785:J458785 JB458785:JE458785 SX458785:TA458785 ACT458785:ACW458785 AMP458785:AMS458785 AWL458785:AWO458785 BGH458785:BGK458785 BQD458785:BQG458785 BZZ458785:CAC458785 CJV458785:CJY458785 CTR458785:CTU458785 DDN458785:DDQ458785 DNJ458785:DNM458785 DXF458785:DXI458785 EHB458785:EHE458785 EQX458785:ERA458785 FAT458785:FAW458785 FKP458785:FKS458785 FUL458785:FUO458785 GEH458785:GEK458785 GOD458785:GOG458785 GXZ458785:GYC458785 HHV458785:HHY458785 HRR458785:HRU458785 IBN458785:IBQ458785 ILJ458785:ILM458785 IVF458785:IVI458785 JFB458785:JFE458785 JOX458785:JPA458785 JYT458785:JYW458785 KIP458785:KIS458785 KSL458785:KSO458785 LCH458785:LCK458785 LMD458785:LMG458785 LVZ458785:LWC458785 MFV458785:MFY458785 MPR458785:MPU458785 MZN458785:MZQ458785 NJJ458785:NJM458785 NTF458785:NTI458785 ODB458785:ODE458785 OMX458785:ONA458785 OWT458785:OWW458785 PGP458785:PGS458785 PQL458785:PQO458785 QAH458785:QAK458785 QKD458785:QKG458785 QTZ458785:QUC458785 RDV458785:RDY458785 RNR458785:RNU458785 RXN458785:RXQ458785 SHJ458785:SHM458785 SRF458785:SRI458785 TBB458785:TBE458785 TKX458785:TLA458785 TUT458785:TUW458785 UEP458785:UES458785 UOL458785:UOO458785 UYH458785:UYK458785 VID458785:VIG458785 VRZ458785:VSC458785 WBV458785:WBY458785 WLR458785:WLU458785 WVN458785:WVQ458785 G524321:J524321 JB524321:JE524321 SX524321:TA524321 ACT524321:ACW524321 AMP524321:AMS524321 AWL524321:AWO524321 BGH524321:BGK524321 BQD524321:BQG524321 BZZ524321:CAC524321 CJV524321:CJY524321 CTR524321:CTU524321 DDN524321:DDQ524321 DNJ524321:DNM524321 DXF524321:DXI524321 EHB524321:EHE524321 EQX524321:ERA524321 FAT524321:FAW524321 FKP524321:FKS524321 FUL524321:FUO524321 GEH524321:GEK524321 GOD524321:GOG524321 GXZ524321:GYC524321 HHV524321:HHY524321 HRR524321:HRU524321 IBN524321:IBQ524321 ILJ524321:ILM524321 IVF524321:IVI524321 JFB524321:JFE524321 JOX524321:JPA524321 JYT524321:JYW524321 KIP524321:KIS524321 KSL524321:KSO524321 LCH524321:LCK524321 LMD524321:LMG524321 LVZ524321:LWC524321 MFV524321:MFY524321 MPR524321:MPU524321 MZN524321:MZQ524321 NJJ524321:NJM524321 NTF524321:NTI524321 ODB524321:ODE524321 OMX524321:ONA524321 OWT524321:OWW524321 PGP524321:PGS524321 PQL524321:PQO524321 QAH524321:QAK524321 QKD524321:QKG524321 QTZ524321:QUC524321 RDV524321:RDY524321 RNR524321:RNU524321 RXN524321:RXQ524321 SHJ524321:SHM524321 SRF524321:SRI524321 TBB524321:TBE524321 TKX524321:TLA524321 TUT524321:TUW524321 UEP524321:UES524321 UOL524321:UOO524321 UYH524321:UYK524321 VID524321:VIG524321 VRZ524321:VSC524321 WBV524321:WBY524321 WLR524321:WLU524321 WVN524321:WVQ524321 G589857:J589857 JB589857:JE589857 SX589857:TA589857 ACT589857:ACW589857 AMP589857:AMS589857 AWL589857:AWO589857 BGH589857:BGK589857 BQD589857:BQG589857 BZZ589857:CAC589857 CJV589857:CJY589857 CTR589857:CTU589857 DDN589857:DDQ589857 DNJ589857:DNM589857 DXF589857:DXI589857 EHB589857:EHE589857 EQX589857:ERA589857 FAT589857:FAW589857 FKP589857:FKS589857 FUL589857:FUO589857 GEH589857:GEK589857 GOD589857:GOG589857 GXZ589857:GYC589857 HHV589857:HHY589857 HRR589857:HRU589857 IBN589857:IBQ589857 ILJ589857:ILM589857 IVF589857:IVI589857 JFB589857:JFE589857 JOX589857:JPA589857 JYT589857:JYW589857 KIP589857:KIS589857 KSL589857:KSO589857 LCH589857:LCK589857 LMD589857:LMG589857 LVZ589857:LWC589857 MFV589857:MFY589857 MPR589857:MPU589857 MZN589857:MZQ589857 NJJ589857:NJM589857 NTF589857:NTI589857 ODB589857:ODE589857 OMX589857:ONA589857 OWT589857:OWW589857 PGP589857:PGS589857 PQL589857:PQO589857 QAH589857:QAK589857 QKD589857:QKG589857 QTZ589857:QUC589857 RDV589857:RDY589857 RNR589857:RNU589857 RXN589857:RXQ589857 SHJ589857:SHM589857 SRF589857:SRI589857 TBB589857:TBE589857 TKX589857:TLA589857 TUT589857:TUW589857 UEP589857:UES589857 UOL589857:UOO589857 UYH589857:UYK589857 VID589857:VIG589857 VRZ589857:VSC589857 WBV589857:WBY589857 WLR589857:WLU589857 WVN589857:WVQ589857 G655393:J655393 JB655393:JE655393 SX655393:TA655393 ACT655393:ACW655393 AMP655393:AMS655393 AWL655393:AWO655393 BGH655393:BGK655393 BQD655393:BQG655393 BZZ655393:CAC655393 CJV655393:CJY655393 CTR655393:CTU655393 DDN655393:DDQ655393 DNJ655393:DNM655393 DXF655393:DXI655393 EHB655393:EHE655393 EQX655393:ERA655393 FAT655393:FAW655393 FKP655393:FKS655393 FUL655393:FUO655393 GEH655393:GEK655393 GOD655393:GOG655393 GXZ655393:GYC655393 HHV655393:HHY655393 HRR655393:HRU655393 IBN655393:IBQ655393 ILJ655393:ILM655393 IVF655393:IVI655393 JFB655393:JFE655393 JOX655393:JPA655393 JYT655393:JYW655393 KIP655393:KIS655393 KSL655393:KSO655393 LCH655393:LCK655393 LMD655393:LMG655393 LVZ655393:LWC655393 MFV655393:MFY655393 MPR655393:MPU655393 MZN655393:MZQ655393 NJJ655393:NJM655393 NTF655393:NTI655393 ODB655393:ODE655393 OMX655393:ONA655393 OWT655393:OWW655393 PGP655393:PGS655393 PQL655393:PQO655393 QAH655393:QAK655393 QKD655393:QKG655393 QTZ655393:QUC655393 RDV655393:RDY655393 RNR655393:RNU655393 RXN655393:RXQ655393 SHJ655393:SHM655393 SRF655393:SRI655393 TBB655393:TBE655393 TKX655393:TLA655393 TUT655393:TUW655393 UEP655393:UES655393 UOL655393:UOO655393 UYH655393:UYK655393 VID655393:VIG655393 VRZ655393:VSC655393 WBV655393:WBY655393 WLR655393:WLU655393 WVN655393:WVQ655393 G720929:J720929 JB720929:JE720929 SX720929:TA720929 ACT720929:ACW720929 AMP720929:AMS720929 AWL720929:AWO720929 BGH720929:BGK720929 BQD720929:BQG720929 BZZ720929:CAC720929 CJV720929:CJY720929 CTR720929:CTU720929 DDN720929:DDQ720929 DNJ720929:DNM720929 DXF720929:DXI720929 EHB720929:EHE720929 EQX720929:ERA720929 FAT720929:FAW720929 FKP720929:FKS720929 FUL720929:FUO720929 GEH720929:GEK720929 GOD720929:GOG720929 GXZ720929:GYC720929 HHV720929:HHY720929 HRR720929:HRU720929 IBN720929:IBQ720929 ILJ720929:ILM720929 IVF720929:IVI720929 JFB720929:JFE720929 JOX720929:JPA720929 JYT720929:JYW720929 KIP720929:KIS720929 KSL720929:KSO720929 LCH720929:LCK720929 LMD720929:LMG720929 LVZ720929:LWC720929 MFV720929:MFY720929 MPR720929:MPU720929 MZN720929:MZQ720929 NJJ720929:NJM720929 NTF720929:NTI720929 ODB720929:ODE720929 OMX720929:ONA720929 OWT720929:OWW720929 PGP720929:PGS720929 PQL720929:PQO720929 QAH720929:QAK720929 QKD720929:QKG720929 QTZ720929:QUC720929 RDV720929:RDY720929 RNR720929:RNU720929 RXN720929:RXQ720929 SHJ720929:SHM720929 SRF720929:SRI720929 TBB720929:TBE720929 TKX720929:TLA720929 TUT720929:TUW720929 UEP720929:UES720929 UOL720929:UOO720929 UYH720929:UYK720929 VID720929:VIG720929 VRZ720929:VSC720929 WBV720929:WBY720929 WLR720929:WLU720929 WVN720929:WVQ720929 G786465:J786465 JB786465:JE786465 SX786465:TA786465 ACT786465:ACW786465 AMP786465:AMS786465 AWL786465:AWO786465 BGH786465:BGK786465 BQD786465:BQG786465 BZZ786465:CAC786465 CJV786465:CJY786465 CTR786465:CTU786465 DDN786465:DDQ786465 DNJ786465:DNM786465 DXF786465:DXI786465 EHB786465:EHE786465 EQX786465:ERA786465 FAT786465:FAW786465 FKP786465:FKS786465 FUL786465:FUO786465 GEH786465:GEK786465 GOD786465:GOG786465 GXZ786465:GYC786465 HHV786465:HHY786465 HRR786465:HRU786465 IBN786465:IBQ786465 ILJ786465:ILM786465 IVF786465:IVI786465 JFB786465:JFE786465 JOX786465:JPA786465 JYT786465:JYW786465 KIP786465:KIS786465 KSL786465:KSO786465 LCH786465:LCK786465 LMD786465:LMG786465 LVZ786465:LWC786465 MFV786465:MFY786465 MPR786465:MPU786465 MZN786465:MZQ786465 NJJ786465:NJM786465 NTF786465:NTI786465 ODB786465:ODE786465 OMX786465:ONA786465 OWT786465:OWW786465 PGP786465:PGS786465 PQL786465:PQO786465 QAH786465:QAK786465 QKD786465:QKG786465 QTZ786465:QUC786465 RDV786465:RDY786465 RNR786465:RNU786465 RXN786465:RXQ786465 SHJ786465:SHM786465 SRF786465:SRI786465 TBB786465:TBE786465 TKX786465:TLA786465 TUT786465:TUW786465 UEP786465:UES786465 UOL786465:UOO786465 UYH786465:UYK786465 VID786465:VIG786465 VRZ786465:VSC786465 WBV786465:WBY786465 WLR786465:WLU786465 WVN786465:WVQ786465 G852001:J852001 JB852001:JE852001 SX852001:TA852001 ACT852001:ACW852001 AMP852001:AMS852001 AWL852001:AWO852001 BGH852001:BGK852001 BQD852001:BQG852001 BZZ852001:CAC852001 CJV852001:CJY852001 CTR852001:CTU852001 DDN852001:DDQ852001 DNJ852001:DNM852001 DXF852001:DXI852001 EHB852001:EHE852001 EQX852001:ERA852001 FAT852001:FAW852001 FKP852001:FKS852001 FUL852001:FUO852001 GEH852001:GEK852001 GOD852001:GOG852001 GXZ852001:GYC852001 HHV852001:HHY852001 HRR852001:HRU852001 IBN852001:IBQ852001 ILJ852001:ILM852001 IVF852001:IVI852001 JFB852001:JFE852001 JOX852001:JPA852001 JYT852001:JYW852001 KIP852001:KIS852001 KSL852001:KSO852001 LCH852001:LCK852001 LMD852001:LMG852001 LVZ852001:LWC852001 MFV852001:MFY852001 MPR852001:MPU852001 MZN852001:MZQ852001 NJJ852001:NJM852001 NTF852001:NTI852001 ODB852001:ODE852001 OMX852001:ONA852001 OWT852001:OWW852001 PGP852001:PGS852001 PQL852001:PQO852001 QAH852001:QAK852001 QKD852001:QKG852001 QTZ852001:QUC852001 RDV852001:RDY852001 RNR852001:RNU852001 RXN852001:RXQ852001 SHJ852001:SHM852001 SRF852001:SRI852001 TBB852001:TBE852001 TKX852001:TLA852001 TUT852001:TUW852001 UEP852001:UES852001 UOL852001:UOO852001 UYH852001:UYK852001 VID852001:VIG852001 VRZ852001:VSC852001 WBV852001:WBY852001 WLR852001:WLU852001 WVN852001:WVQ852001 G917537:J917537 JB917537:JE917537 SX917537:TA917537 ACT917537:ACW917537 AMP917537:AMS917537 AWL917537:AWO917537 BGH917537:BGK917537 BQD917537:BQG917537 BZZ917537:CAC917537 CJV917537:CJY917537 CTR917537:CTU917537 DDN917537:DDQ917537 DNJ917537:DNM917537 DXF917537:DXI917537 EHB917537:EHE917537 EQX917537:ERA917537 FAT917537:FAW917537 FKP917537:FKS917537 FUL917537:FUO917537 GEH917537:GEK917537 GOD917537:GOG917537 GXZ917537:GYC917537 HHV917537:HHY917537 HRR917537:HRU917537 IBN917537:IBQ917537 ILJ917537:ILM917537 IVF917537:IVI917537 JFB917537:JFE917537 JOX917537:JPA917537 JYT917537:JYW917537 KIP917537:KIS917537 KSL917537:KSO917537 LCH917537:LCK917537 LMD917537:LMG917537 LVZ917537:LWC917537 MFV917537:MFY917537 MPR917537:MPU917537 MZN917537:MZQ917537 NJJ917537:NJM917537 NTF917537:NTI917537 ODB917537:ODE917537 OMX917537:ONA917537 OWT917537:OWW917537 PGP917537:PGS917537 PQL917537:PQO917537 QAH917537:QAK917537 QKD917537:QKG917537 QTZ917537:QUC917537 RDV917537:RDY917537 RNR917537:RNU917537 RXN917537:RXQ917537 SHJ917537:SHM917537 SRF917537:SRI917537 TBB917537:TBE917537 TKX917537:TLA917537 TUT917537:TUW917537 UEP917537:UES917537 UOL917537:UOO917537 UYH917537:UYK917537 VID917537:VIG917537 VRZ917537:VSC917537 WBV917537:WBY917537 WLR917537:WLU917537 WVN917537:WVQ917537 G983073:J983073 JB983073:JE983073 SX983073:TA983073 ACT983073:ACW983073 AMP983073:AMS983073 AWL983073:AWO983073 BGH983073:BGK983073 BQD983073:BQG983073 BZZ983073:CAC983073 CJV983073:CJY983073 CTR983073:CTU983073 DDN983073:DDQ983073 DNJ983073:DNM983073 DXF983073:DXI983073 EHB983073:EHE983073 EQX983073:ERA983073 FAT983073:FAW983073 FKP983073:FKS983073 FUL983073:FUO983073 GEH983073:GEK983073 GOD983073:GOG983073 GXZ983073:GYC983073 HHV983073:HHY983073 HRR983073:HRU983073 IBN983073:IBQ983073 ILJ983073:ILM983073 IVF983073:IVI983073 JFB983073:JFE983073 JOX983073:JPA983073 JYT983073:JYW983073 KIP983073:KIS983073 KSL983073:KSO983073 LCH983073:LCK983073 LMD983073:LMG983073 LVZ983073:LWC983073 MFV983073:MFY983073 MPR983073:MPU983073 MZN983073:MZQ983073 NJJ983073:NJM983073 NTF983073:NTI983073 ODB983073:ODE983073 OMX983073:ONA983073 OWT983073:OWW983073 PGP983073:PGS983073 PQL983073:PQO983073 QAH983073:QAK983073 QKD983073:QKG983073 QTZ983073:QUC983073 RDV983073:RDY983073 RNR983073:RNU983073 RXN983073:RXQ983073 SHJ983073:SHM983073 SRF983073:SRI983073 TBB983073:TBE983073 TKX983073:TLA983073 TUT983073:TUW983073 UEP983073:UES983073 UOL983073:UOO983073 UYH983073:UYK983073 VID983073:VIG983073 VRZ983073:VSC983073 WBV983073:WBY983073 E33 G33:J33" xr:uid="{00000000-0002-0000-0100-000002000000}">
      <formula1>-10000000000000000</formula1>
      <formula2>10000000000000000</formula2>
    </dataValidation>
    <dataValidation type="whole" operator="lessThanOrEqual" allowBlank="1" showInputMessage="1" showErrorMessage="1" error="въведете цяло отрицателно число" promptTitle="Внимание" prompt="Въвежда се сумата по под.§ 40-71 с отрицателен знак" sqref="WLR983094:WLU983094 IZ54 SV54 ACR54 AMN54 AWJ54 BGF54 BQB54 BZX54 CJT54 CTP54 DDL54 DNH54 DXD54 EGZ54 EQV54 FAR54 FKN54 FUJ54 GEF54 GOB54 GXX54 HHT54 HRP54 IBL54 ILH54 IVD54 JEZ54 JOV54 JYR54 KIN54 KSJ54 LCF54 LMB54 LVX54 MFT54 MPP54 MZL54 NJH54 NTD54 OCZ54 OMV54 OWR54 PGN54 PQJ54 QAF54 QKB54 QTX54 RDT54 RNP54 RXL54 SHH54 SRD54 TAZ54 TKV54 TUR54 UEN54 UOJ54 UYF54 VIB54 VRX54 WBT54 WLP54 WVL54 E65590 IZ65590 SV65590 ACR65590 AMN65590 AWJ65590 BGF65590 BQB65590 BZX65590 CJT65590 CTP65590 DDL65590 DNH65590 DXD65590 EGZ65590 EQV65590 FAR65590 FKN65590 FUJ65590 GEF65590 GOB65590 GXX65590 HHT65590 HRP65590 IBL65590 ILH65590 IVD65590 JEZ65590 JOV65590 JYR65590 KIN65590 KSJ65590 LCF65590 LMB65590 LVX65590 MFT65590 MPP65590 MZL65590 NJH65590 NTD65590 OCZ65590 OMV65590 OWR65590 PGN65590 PQJ65590 QAF65590 QKB65590 QTX65590 RDT65590 RNP65590 RXL65590 SHH65590 SRD65590 TAZ65590 TKV65590 TUR65590 UEN65590 UOJ65590 UYF65590 VIB65590 VRX65590 WBT65590 WLP65590 WVL65590 E131126 IZ131126 SV131126 ACR131126 AMN131126 AWJ131126 BGF131126 BQB131126 BZX131126 CJT131126 CTP131126 DDL131126 DNH131126 DXD131126 EGZ131126 EQV131126 FAR131126 FKN131126 FUJ131126 GEF131126 GOB131126 GXX131126 HHT131126 HRP131126 IBL131126 ILH131126 IVD131126 JEZ131126 JOV131126 JYR131126 KIN131126 KSJ131126 LCF131126 LMB131126 LVX131126 MFT131126 MPP131126 MZL131126 NJH131126 NTD131126 OCZ131126 OMV131126 OWR131126 PGN131126 PQJ131126 QAF131126 QKB131126 QTX131126 RDT131126 RNP131126 RXL131126 SHH131126 SRD131126 TAZ131126 TKV131126 TUR131126 UEN131126 UOJ131126 UYF131126 VIB131126 VRX131126 WBT131126 WLP131126 WVL131126 E196662 IZ196662 SV196662 ACR196662 AMN196662 AWJ196662 BGF196662 BQB196662 BZX196662 CJT196662 CTP196662 DDL196662 DNH196662 DXD196662 EGZ196662 EQV196662 FAR196662 FKN196662 FUJ196662 GEF196662 GOB196662 GXX196662 HHT196662 HRP196662 IBL196662 ILH196662 IVD196662 JEZ196662 JOV196662 JYR196662 KIN196662 KSJ196662 LCF196662 LMB196662 LVX196662 MFT196662 MPP196662 MZL196662 NJH196662 NTD196662 OCZ196662 OMV196662 OWR196662 PGN196662 PQJ196662 QAF196662 QKB196662 QTX196662 RDT196662 RNP196662 RXL196662 SHH196662 SRD196662 TAZ196662 TKV196662 TUR196662 UEN196662 UOJ196662 UYF196662 VIB196662 VRX196662 WBT196662 WLP196662 WVL196662 E262198 IZ262198 SV262198 ACR262198 AMN262198 AWJ262198 BGF262198 BQB262198 BZX262198 CJT262198 CTP262198 DDL262198 DNH262198 DXD262198 EGZ262198 EQV262198 FAR262198 FKN262198 FUJ262198 GEF262198 GOB262198 GXX262198 HHT262198 HRP262198 IBL262198 ILH262198 IVD262198 JEZ262198 JOV262198 JYR262198 KIN262198 KSJ262198 LCF262198 LMB262198 LVX262198 MFT262198 MPP262198 MZL262198 NJH262198 NTD262198 OCZ262198 OMV262198 OWR262198 PGN262198 PQJ262198 QAF262198 QKB262198 QTX262198 RDT262198 RNP262198 RXL262198 SHH262198 SRD262198 TAZ262198 TKV262198 TUR262198 UEN262198 UOJ262198 UYF262198 VIB262198 VRX262198 WBT262198 WLP262198 WVL262198 E327734 IZ327734 SV327734 ACR327734 AMN327734 AWJ327734 BGF327734 BQB327734 BZX327734 CJT327734 CTP327734 DDL327734 DNH327734 DXD327734 EGZ327734 EQV327734 FAR327734 FKN327734 FUJ327734 GEF327734 GOB327734 GXX327734 HHT327734 HRP327734 IBL327734 ILH327734 IVD327734 JEZ327734 JOV327734 JYR327734 KIN327734 KSJ327734 LCF327734 LMB327734 LVX327734 MFT327734 MPP327734 MZL327734 NJH327734 NTD327734 OCZ327734 OMV327734 OWR327734 PGN327734 PQJ327734 QAF327734 QKB327734 QTX327734 RDT327734 RNP327734 RXL327734 SHH327734 SRD327734 TAZ327734 TKV327734 TUR327734 UEN327734 UOJ327734 UYF327734 VIB327734 VRX327734 WBT327734 WLP327734 WVL327734 E393270 IZ393270 SV393270 ACR393270 AMN393270 AWJ393270 BGF393270 BQB393270 BZX393270 CJT393270 CTP393270 DDL393270 DNH393270 DXD393270 EGZ393270 EQV393270 FAR393270 FKN393270 FUJ393270 GEF393270 GOB393270 GXX393270 HHT393270 HRP393270 IBL393270 ILH393270 IVD393270 JEZ393270 JOV393270 JYR393270 KIN393270 KSJ393270 LCF393270 LMB393270 LVX393270 MFT393270 MPP393270 MZL393270 NJH393270 NTD393270 OCZ393270 OMV393270 OWR393270 PGN393270 PQJ393270 QAF393270 QKB393270 QTX393270 RDT393270 RNP393270 RXL393270 SHH393270 SRD393270 TAZ393270 TKV393270 TUR393270 UEN393270 UOJ393270 UYF393270 VIB393270 VRX393270 WBT393270 WLP393270 WVL393270 E458806 IZ458806 SV458806 ACR458806 AMN458806 AWJ458806 BGF458806 BQB458806 BZX458806 CJT458806 CTP458806 DDL458806 DNH458806 DXD458806 EGZ458806 EQV458806 FAR458806 FKN458806 FUJ458806 GEF458806 GOB458806 GXX458806 HHT458806 HRP458806 IBL458806 ILH458806 IVD458806 JEZ458806 JOV458806 JYR458806 KIN458806 KSJ458806 LCF458806 LMB458806 LVX458806 MFT458806 MPP458806 MZL458806 NJH458806 NTD458806 OCZ458806 OMV458806 OWR458806 PGN458806 PQJ458806 QAF458806 QKB458806 QTX458806 RDT458806 RNP458806 RXL458806 SHH458806 SRD458806 TAZ458806 TKV458806 TUR458806 UEN458806 UOJ458806 UYF458806 VIB458806 VRX458806 WBT458806 WLP458806 WVL458806 E524342 IZ524342 SV524342 ACR524342 AMN524342 AWJ524342 BGF524342 BQB524342 BZX524342 CJT524342 CTP524342 DDL524342 DNH524342 DXD524342 EGZ524342 EQV524342 FAR524342 FKN524342 FUJ524342 GEF524342 GOB524342 GXX524342 HHT524342 HRP524342 IBL524342 ILH524342 IVD524342 JEZ524342 JOV524342 JYR524342 KIN524342 KSJ524342 LCF524342 LMB524342 LVX524342 MFT524342 MPP524342 MZL524342 NJH524342 NTD524342 OCZ524342 OMV524342 OWR524342 PGN524342 PQJ524342 QAF524342 QKB524342 QTX524342 RDT524342 RNP524342 RXL524342 SHH524342 SRD524342 TAZ524342 TKV524342 TUR524342 UEN524342 UOJ524342 UYF524342 VIB524342 VRX524342 WBT524342 WLP524342 WVL524342 E589878 IZ589878 SV589878 ACR589878 AMN589878 AWJ589878 BGF589878 BQB589878 BZX589878 CJT589878 CTP589878 DDL589878 DNH589878 DXD589878 EGZ589878 EQV589878 FAR589878 FKN589878 FUJ589878 GEF589878 GOB589878 GXX589878 HHT589878 HRP589878 IBL589878 ILH589878 IVD589878 JEZ589878 JOV589878 JYR589878 KIN589878 KSJ589878 LCF589878 LMB589878 LVX589878 MFT589878 MPP589878 MZL589878 NJH589878 NTD589878 OCZ589878 OMV589878 OWR589878 PGN589878 PQJ589878 QAF589878 QKB589878 QTX589878 RDT589878 RNP589878 RXL589878 SHH589878 SRD589878 TAZ589878 TKV589878 TUR589878 UEN589878 UOJ589878 UYF589878 VIB589878 VRX589878 WBT589878 WLP589878 WVL589878 E655414 IZ655414 SV655414 ACR655414 AMN655414 AWJ655414 BGF655414 BQB655414 BZX655414 CJT655414 CTP655414 DDL655414 DNH655414 DXD655414 EGZ655414 EQV655414 FAR655414 FKN655414 FUJ655414 GEF655414 GOB655414 GXX655414 HHT655414 HRP655414 IBL655414 ILH655414 IVD655414 JEZ655414 JOV655414 JYR655414 KIN655414 KSJ655414 LCF655414 LMB655414 LVX655414 MFT655414 MPP655414 MZL655414 NJH655414 NTD655414 OCZ655414 OMV655414 OWR655414 PGN655414 PQJ655414 QAF655414 QKB655414 QTX655414 RDT655414 RNP655414 RXL655414 SHH655414 SRD655414 TAZ655414 TKV655414 TUR655414 UEN655414 UOJ655414 UYF655414 VIB655414 VRX655414 WBT655414 WLP655414 WVL655414 E720950 IZ720950 SV720950 ACR720950 AMN720950 AWJ720950 BGF720950 BQB720950 BZX720950 CJT720950 CTP720950 DDL720950 DNH720950 DXD720950 EGZ720950 EQV720950 FAR720950 FKN720950 FUJ720950 GEF720950 GOB720950 GXX720950 HHT720950 HRP720950 IBL720950 ILH720950 IVD720950 JEZ720950 JOV720950 JYR720950 KIN720950 KSJ720950 LCF720950 LMB720950 LVX720950 MFT720950 MPP720950 MZL720950 NJH720950 NTD720950 OCZ720950 OMV720950 OWR720950 PGN720950 PQJ720950 QAF720950 QKB720950 QTX720950 RDT720950 RNP720950 RXL720950 SHH720950 SRD720950 TAZ720950 TKV720950 TUR720950 UEN720950 UOJ720950 UYF720950 VIB720950 VRX720950 WBT720950 WLP720950 WVL720950 E786486 IZ786486 SV786486 ACR786486 AMN786486 AWJ786486 BGF786486 BQB786486 BZX786486 CJT786486 CTP786486 DDL786486 DNH786486 DXD786486 EGZ786486 EQV786486 FAR786486 FKN786486 FUJ786486 GEF786486 GOB786486 GXX786486 HHT786486 HRP786486 IBL786486 ILH786486 IVD786486 JEZ786486 JOV786486 JYR786486 KIN786486 KSJ786486 LCF786486 LMB786486 LVX786486 MFT786486 MPP786486 MZL786486 NJH786486 NTD786486 OCZ786486 OMV786486 OWR786486 PGN786486 PQJ786486 QAF786486 QKB786486 QTX786486 RDT786486 RNP786486 RXL786486 SHH786486 SRD786486 TAZ786486 TKV786486 TUR786486 UEN786486 UOJ786486 UYF786486 VIB786486 VRX786486 WBT786486 WLP786486 WVL786486 E852022 IZ852022 SV852022 ACR852022 AMN852022 AWJ852022 BGF852022 BQB852022 BZX852022 CJT852022 CTP852022 DDL852022 DNH852022 DXD852022 EGZ852022 EQV852022 FAR852022 FKN852022 FUJ852022 GEF852022 GOB852022 GXX852022 HHT852022 HRP852022 IBL852022 ILH852022 IVD852022 JEZ852022 JOV852022 JYR852022 KIN852022 KSJ852022 LCF852022 LMB852022 LVX852022 MFT852022 MPP852022 MZL852022 NJH852022 NTD852022 OCZ852022 OMV852022 OWR852022 PGN852022 PQJ852022 QAF852022 QKB852022 QTX852022 RDT852022 RNP852022 RXL852022 SHH852022 SRD852022 TAZ852022 TKV852022 TUR852022 UEN852022 UOJ852022 UYF852022 VIB852022 VRX852022 WBT852022 WLP852022 WVL852022 E917558 IZ917558 SV917558 ACR917558 AMN917558 AWJ917558 BGF917558 BQB917558 BZX917558 CJT917558 CTP917558 DDL917558 DNH917558 DXD917558 EGZ917558 EQV917558 FAR917558 FKN917558 FUJ917558 GEF917558 GOB917558 GXX917558 HHT917558 HRP917558 IBL917558 ILH917558 IVD917558 JEZ917558 JOV917558 JYR917558 KIN917558 KSJ917558 LCF917558 LMB917558 LVX917558 MFT917558 MPP917558 MZL917558 NJH917558 NTD917558 OCZ917558 OMV917558 OWR917558 PGN917558 PQJ917558 QAF917558 QKB917558 QTX917558 RDT917558 RNP917558 RXL917558 SHH917558 SRD917558 TAZ917558 TKV917558 TUR917558 UEN917558 UOJ917558 UYF917558 VIB917558 VRX917558 WBT917558 WLP917558 WVL917558 E983094 IZ983094 SV983094 ACR983094 AMN983094 AWJ983094 BGF983094 BQB983094 BZX983094 CJT983094 CTP983094 DDL983094 DNH983094 DXD983094 EGZ983094 EQV983094 FAR983094 FKN983094 FUJ983094 GEF983094 GOB983094 GXX983094 HHT983094 HRP983094 IBL983094 ILH983094 IVD983094 JEZ983094 JOV983094 JYR983094 KIN983094 KSJ983094 LCF983094 LMB983094 LVX983094 MFT983094 MPP983094 MZL983094 NJH983094 NTD983094 OCZ983094 OMV983094 OWR983094 PGN983094 PQJ983094 QAF983094 QKB983094 QTX983094 RDT983094 RNP983094 RXL983094 SHH983094 SRD983094 TAZ983094 TKV983094 TUR983094 UEN983094 UOJ983094 UYF983094 VIB983094 VRX983094 WBT983094 WLP983094 WVL983094 WVN983094:WVQ983094 JB54:JE54 SX54:TA54 ACT54:ACW54 AMP54:AMS54 AWL54:AWO54 BGH54:BGK54 BQD54:BQG54 BZZ54:CAC54 CJV54:CJY54 CTR54:CTU54 DDN54:DDQ54 DNJ54:DNM54 DXF54:DXI54 EHB54:EHE54 EQX54:ERA54 FAT54:FAW54 FKP54:FKS54 FUL54:FUO54 GEH54:GEK54 GOD54:GOG54 GXZ54:GYC54 HHV54:HHY54 HRR54:HRU54 IBN54:IBQ54 ILJ54:ILM54 IVF54:IVI54 JFB54:JFE54 JOX54:JPA54 JYT54:JYW54 KIP54:KIS54 KSL54:KSO54 LCH54:LCK54 LMD54:LMG54 LVZ54:LWC54 MFV54:MFY54 MPR54:MPU54 MZN54:MZQ54 NJJ54:NJM54 NTF54:NTI54 ODB54:ODE54 OMX54:ONA54 OWT54:OWW54 PGP54:PGS54 PQL54:PQO54 QAH54:QAK54 QKD54:QKG54 QTZ54:QUC54 RDV54:RDY54 RNR54:RNU54 RXN54:RXQ54 SHJ54:SHM54 SRF54:SRI54 TBB54:TBE54 TKX54:TLA54 TUT54:TUW54 UEP54:UES54 UOL54:UOO54 UYH54:UYK54 VID54:VIG54 VRZ54:VSC54 WBV54:WBY54 WLR54:WLU54 WVN54:WVQ54 G65590:J65590 JB65590:JE65590 SX65590:TA65590 ACT65590:ACW65590 AMP65590:AMS65590 AWL65590:AWO65590 BGH65590:BGK65590 BQD65590:BQG65590 BZZ65590:CAC65590 CJV65590:CJY65590 CTR65590:CTU65590 DDN65590:DDQ65590 DNJ65590:DNM65590 DXF65590:DXI65590 EHB65590:EHE65590 EQX65590:ERA65590 FAT65590:FAW65590 FKP65590:FKS65590 FUL65590:FUO65590 GEH65590:GEK65590 GOD65590:GOG65590 GXZ65590:GYC65590 HHV65590:HHY65590 HRR65590:HRU65590 IBN65590:IBQ65590 ILJ65590:ILM65590 IVF65590:IVI65590 JFB65590:JFE65590 JOX65590:JPA65590 JYT65590:JYW65590 KIP65590:KIS65590 KSL65590:KSO65590 LCH65590:LCK65590 LMD65590:LMG65590 LVZ65590:LWC65590 MFV65590:MFY65590 MPR65590:MPU65590 MZN65590:MZQ65590 NJJ65590:NJM65590 NTF65590:NTI65590 ODB65590:ODE65590 OMX65590:ONA65590 OWT65590:OWW65590 PGP65590:PGS65590 PQL65590:PQO65590 QAH65590:QAK65590 QKD65590:QKG65590 QTZ65590:QUC65590 RDV65590:RDY65590 RNR65590:RNU65590 RXN65590:RXQ65590 SHJ65590:SHM65590 SRF65590:SRI65590 TBB65590:TBE65590 TKX65590:TLA65590 TUT65590:TUW65590 UEP65590:UES65590 UOL65590:UOO65590 UYH65590:UYK65590 VID65590:VIG65590 VRZ65590:VSC65590 WBV65590:WBY65590 WLR65590:WLU65590 WVN65590:WVQ65590 G131126:J131126 JB131126:JE131126 SX131126:TA131126 ACT131126:ACW131126 AMP131126:AMS131126 AWL131126:AWO131126 BGH131126:BGK131126 BQD131126:BQG131126 BZZ131126:CAC131126 CJV131126:CJY131126 CTR131126:CTU131126 DDN131126:DDQ131126 DNJ131126:DNM131126 DXF131126:DXI131126 EHB131126:EHE131126 EQX131126:ERA131126 FAT131126:FAW131126 FKP131126:FKS131126 FUL131126:FUO131126 GEH131126:GEK131126 GOD131126:GOG131126 GXZ131126:GYC131126 HHV131126:HHY131126 HRR131126:HRU131126 IBN131126:IBQ131126 ILJ131126:ILM131126 IVF131126:IVI131126 JFB131126:JFE131126 JOX131126:JPA131126 JYT131126:JYW131126 KIP131126:KIS131126 KSL131126:KSO131126 LCH131126:LCK131126 LMD131126:LMG131126 LVZ131126:LWC131126 MFV131126:MFY131126 MPR131126:MPU131126 MZN131126:MZQ131126 NJJ131126:NJM131126 NTF131126:NTI131126 ODB131126:ODE131126 OMX131126:ONA131126 OWT131126:OWW131126 PGP131126:PGS131126 PQL131126:PQO131126 QAH131126:QAK131126 QKD131126:QKG131126 QTZ131126:QUC131126 RDV131126:RDY131126 RNR131126:RNU131126 RXN131126:RXQ131126 SHJ131126:SHM131126 SRF131126:SRI131126 TBB131126:TBE131126 TKX131126:TLA131126 TUT131126:TUW131126 UEP131126:UES131126 UOL131126:UOO131126 UYH131126:UYK131126 VID131126:VIG131126 VRZ131126:VSC131126 WBV131126:WBY131126 WLR131126:WLU131126 WVN131126:WVQ131126 G196662:J196662 JB196662:JE196662 SX196662:TA196662 ACT196662:ACW196662 AMP196662:AMS196662 AWL196662:AWO196662 BGH196662:BGK196662 BQD196662:BQG196662 BZZ196662:CAC196662 CJV196662:CJY196662 CTR196662:CTU196662 DDN196662:DDQ196662 DNJ196662:DNM196662 DXF196662:DXI196662 EHB196662:EHE196662 EQX196662:ERA196662 FAT196662:FAW196662 FKP196662:FKS196662 FUL196662:FUO196662 GEH196662:GEK196662 GOD196662:GOG196662 GXZ196662:GYC196662 HHV196662:HHY196662 HRR196662:HRU196662 IBN196662:IBQ196662 ILJ196662:ILM196662 IVF196662:IVI196662 JFB196662:JFE196662 JOX196662:JPA196662 JYT196662:JYW196662 KIP196662:KIS196662 KSL196662:KSO196662 LCH196662:LCK196662 LMD196662:LMG196662 LVZ196662:LWC196662 MFV196662:MFY196662 MPR196662:MPU196662 MZN196662:MZQ196662 NJJ196662:NJM196662 NTF196662:NTI196662 ODB196662:ODE196662 OMX196662:ONA196662 OWT196662:OWW196662 PGP196662:PGS196662 PQL196662:PQO196662 QAH196662:QAK196662 QKD196662:QKG196662 QTZ196662:QUC196662 RDV196662:RDY196662 RNR196662:RNU196662 RXN196662:RXQ196662 SHJ196662:SHM196662 SRF196662:SRI196662 TBB196662:TBE196662 TKX196662:TLA196662 TUT196662:TUW196662 UEP196662:UES196662 UOL196662:UOO196662 UYH196662:UYK196662 VID196662:VIG196662 VRZ196662:VSC196662 WBV196662:WBY196662 WLR196662:WLU196662 WVN196662:WVQ196662 G262198:J262198 JB262198:JE262198 SX262198:TA262198 ACT262198:ACW262198 AMP262198:AMS262198 AWL262198:AWO262198 BGH262198:BGK262198 BQD262198:BQG262198 BZZ262198:CAC262198 CJV262198:CJY262198 CTR262198:CTU262198 DDN262198:DDQ262198 DNJ262198:DNM262198 DXF262198:DXI262198 EHB262198:EHE262198 EQX262198:ERA262198 FAT262198:FAW262198 FKP262198:FKS262198 FUL262198:FUO262198 GEH262198:GEK262198 GOD262198:GOG262198 GXZ262198:GYC262198 HHV262198:HHY262198 HRR262198:HRU262198 IBN262198:IBQ262198 ILJ262198:ILM262198 IVF262198:IVI262198 JFB262198:JFE262198 JOX262198:JPA262198 JYT262198:JYW262198 KIP262198:KIS262198 KSL262198:KSO262198 LCH262198:LCK262198 LMD262198:LMG262198 LVZ262198:LWC262198 MFV262198:MFY262198 MPR262198:MPU262198 MZN262198:MZQ262198 NJJ262198:NJM262198 NTF262198:NTI262198 ODB262198:ODE262198 OMX262198:ONA262198 OWT262198:OWW262198 PGP262198:PGS262198 PQL262198:PQO262198 QAH262198:QAK262198 QKD262198:QKG262198 QTZ262198:QUC262198 RDV262198:RDY262198 RNR262198:RNU262198 RXN262198:RXQ262198 SHJ262198:SHM262198 SRF262198:SRI262198 TBB262198:TBE262198 TKX262198:TLA262198 TUT262198:TUW262198 UEP262198:UES262198 UOL262198:UOO262198 UYH262198:UYK262198 VID262198:VIG262198 VRZ262198:VSC262198 WBV262198:WBY262198 WLR262198:WLU262198 WVN262198:WVQ262198 G327734:J327734 JB327734:JE327734 SX327734:TA327734 ACT327734:ACW327734 AMP327734:AMS327734 AWL327734:AWO327734 BGH327734:BGK327734 BQD327734:BQG327734 BZZ327734:CAC327734 CJV327734:CJY327734 CTR327734:CTU327734 DDN327734:DDQ327734 DNJ327734:DNM327734 DXF327734:DXI327734 EHB327734:EHE327734 EQX327734:ERA327734 FAT327734:FAW327734 FKP327734:FKS327734 FUL327734:FUO327734 GEH327734:GEK327734 GOD327734:GOG327734 GXZ327734:GYC327734 HHV327734:HHY327734 HRR327734:HRU327734 IBN327734:IBQ327734 ILJ327734:ILM327734 IVF327734:IVI327734 JFB327734:JFE327734 JOX327734:JPA327734 JYT327734:JYW327734 KIP327734:KIS327734 KSL327734:KSO327734 LCH327734:LCK327734 LMD327734:LMG327734 LVZ327734:LWC327734 MFV327734:MFY327734 MPR327734:MPU327734 MZN327734:MZQ327734 NJJ327734:NJM327734 NTF327734:NTI327734 ODB327734:ODE327734 OMX327734:ONA327734 OWT327734:OWW327734 PGP327734:PGS327734 PQL327734:PQO327734 QAH327734:QAK327734 QKD327734:QKG327734 QTZ327734:QUC327734 RDV327734:RDY327734 RNR327734:RNU327734 RXN327734:RXQ327734 SHJ327734:SHM327734 SRF327734:SRI327734 TBB327734:TBE327734 TKX327734:TLA327734 TUT327734:TUW327734 UEP327734:UES327734 UOL327734:UOO327734 UYH327734:UYK327734 VID327734:VIG327734 VRZ327734:VSC327734 WBV327734:WBY327734 WLR327734:WLU327734 WVN327734:WVQ327734 G393270:J393270 JB393270:JE393270 SX393270:TA393270 ACT393270:ACW393270 AMP393270:AMS393270 AWL393270:AWO393270 BGH393270:BGK393270 BQD393270:BQG393270 BZZ393270:CAC393270 CJV393270:CJY393270 CTR393270:CTU393270 DDN393270:DDQ393270 DNJ393270:DNM393270 DXF393270:DXI393270 EHB393270:EHE393270 EQX393270:ERA393270 FAT393270:FAW393270 FKP393270:FKS393270 FUL393270:FUO393270 GEH393270:GEK393270 GOD393270:GOG393270 GXZ393270:GYC393270 HHV393270:HHY393270 HRR393270:HRU393270 IBN393270:IBQ393270 ILJ393270:ILM393270 IVF393270:IVI393270 JFB393270:JFE393270 JOX393270:JPA393270 JYT393270:JYW393270 KIP393270:KIS393270 KSL393270:KSO393270 LCH393270:LCK393270 LMD393270:LMG393270 LVZ393270:LWC393270 MFV393270:MFY393270 MPR393270:MPU393270 MZN393270:MZQ393270 NJJ393270:NJM393270 NTF393270:NTI393270 ODB393270:ODE393270 OMX393270:ONA393270 OWT393270:OWW393270 PGP393270:PGS393270 PQL393270:PQO393270 QAH393270:QAK393270 QKD393270:QKG393270 QTZ393270:QUC393270 RDV393270:RDY393270 RNR393270:RNU393270 RXN393270:RXQ393270 SHJ393270:SHM393270 SRF393270:SRI393270 TBB393270:TBE393270 TKX393270:TLA393270 TUT393270:TUW393270 UEP393270:UES393270 UOL393270:UOO393270 UYH393270:UYK393270 VID393270:VIG393270 VRZ393270:VSC393270 WBV393270:WBY393270 WLR393270:WLU393270 WVN393270:WVQ393270 G458806:J458806 JB458806:JE458806 SX458806:TA458806 ACT458806:ACW458806 AMP458806:AMS458806 AWL458806:AWO458806 BGH458806:BGK458806 BQD458806:BQG458806 BZZ458806:CAC458806 CJV458806:CJY458806 CTR458806:CTU458806 DDN458806:DDQ458806 DNJ458806:DNM458806 DXF458806:DXI458806 EHB458806:EHE458806 EQX458806:ERA458806 FAT458806:FAW458806 FKP458806:FKS458806 FUL458806:FUO458806 GEH458806:GEK458806 GOD458806:GOG458806 GXZ458806:GYC458806 HHV458806:HHY458806 HRR458806:HRU458806 IBN458806:IBQ458806 ILJ458806:ILM458806 IVF458806:IVI458806 JFB458806:JFE458806 JOX458806:JPA458806 JYT458806:JYW458806 KIP458806:KIS458806 KSL458806:KSO458806 LCH458806:LCK458806 LMD458806:LMG458806 LVZ458806:LWC458806 MFV458806:MFY458806 MPR458806:MPU458806 MZN458806:MZQ458806 NJJ458806:NJM458806 NTF458806:NTI458806 ODB458806:ODE458806 OMX458806:ONA458806 OWT458806:OWW458806 PGP458806:PGS458806 PQL458806:PQO458806 QAH458806:QAK458806 QKD458806:QKG458806 QTZ458806:QUC458806 RDV458806:RDY458806 RNR458806:RNU458806 RXN458806:RXQ458806 SHJ458806:SHM458806 SRF458806:SRI458806 TBB458806:TBE458806 TKX458806:TLA458806 TUT458806:TUW458806 UEP458806:UES458806 UOL458806:UOO458806 UYH458806:UYK458806 VID458806:VIG458806 VRZ458806:VSC458806 WBV458806:WBY458806 WLR458806:WLU458806 WVN458806:WVQ458806 G524342:J524342 JB524342:JE524342 SX524342:TA524342 ACT524342:ACW524342 AMP524342:AMS524342 AWL524342:AWO524342 BGH524342:BGK524342 BQD524342:BQG524342 BZZ524342:CAC524342 CJV524342:CJY524342 CTR524342:CTU524342 DDN524342:DDQ524342 DNJ524342:DNM524342 DXF524342:DXI524342 EHB524342:EHE524342 EQX524342:ERA524342 FAT524342:FAW524342 FKP524342:FKS524342 FUL524342:FUO524342 GEH524342:GEK524342 GOD524342:GOG524342 GXZ524342:GYC524342 HHV524342:HHY524342 HRR524342:HRU524342 IBN524342:IBQ524342 ILJ524342:ILM524342 IVF524342:IVI524342 JFB524342:JFE524342 JOX524342:JPA524342 JYT524342:JYW524342 KIP524342:KIS524342 KSL524342:KSO524342 LCH524342:LCK524342 LMD524342:LMG524342 LVZ524342:LWC524342 MFV524342:MFY524342 MPR524342:MPU524342 MZN524342:MZQ524342 NJJ524342:NJM524342 NTF524342:NTI524342 ODB524342:ODE524342 OMX524342:ONA524342 OWT524342:OWW524342 PGP524342:PGS524342 PQL524342:PQO524342 QAH524342:QAK524342 QKD524342:QKG524342 QTZ524342:QUC524342 RDV524342:RDY524342 RNR524342:RNU524342 RXN524342:RXQ524342 SHJ524342:SHM524342 SRF524342:SRI524342 TBB524342:TBE524342 TKX524342:TLA524342 TUT524342:TUW524342 UEP524342:UES524342 UOL524342:UOO524342 UYH524342:UYK524342 VID524342:VIG524342 VRZ524342:VSC524342 WBV524342:WBY524342 WLR524342:WLU524342 WVN524342:WVQ524342 G589878:J589878 JB589878:JE589878 SX589878:TA589878 ACT589878:ACW589878 AMP589878:AMS589878 AWL589878:AWO589878 BGH589878:BGK589878 BQD589878:BQG589878 BZZ589878:CAC589878 CJV589878:CJY589878 CTR589878:CTU589878 DDN589878:DDQ589878 DNJ589878:DNM589878 DXF589878:DXI589878 EHB589878:EHE589878 EQX589878:ERA589878 FAT589878:FAW589878 FKP589878:FKS589878 FUL589878:FUO589878 GEH589878:GEK589878 GOD589878:GOG589878 GXZ589878:GYC589878 HHV589878:HHY589878 HRR589878:HRU589878 IBN589878:IBQ589878 ILJ589878:ILM589878 IVF589878:IVI589878 JFB589878:JFE589878 JOX589878:JPA589878 JYT589878:JYW589878 KIP589878:KIS589878 KSL589878:KSO589878 LCH589878:LCK589878 LMD589878:LMG589878 LVZ589878:LWC589878 MFV589878:MFY589878 MPR589878:MPU589878 MZN589878:MZQ589878 NJJ589878:NJM589878 NTF589878:NTI589878 ODB589878:ODE589878 OMX589878:ONA589878 OWT589878:OWW589878 PGP589878:PGS589878 PQL589878:PQO589878 QAH589878:QAK589878 QKD589878:QKG589878 QTZ589878:QUC589878 RDV589878:RDY589878 RNR589878:RNU589878 RXN589878:RXQ589878 SHJ589878:SHM589878 SRF589878:SRI589878 TBB589878:TBE589878 TKX589878:TLA589878 TUT589878:TUW589878 UEP589878:UES589878 UOL589878:UOO589878 UYH589878:UYK589878 VID589878:VIG589878 VRZ589878:VSC589878 WBV589878:WBY589878 WLR589878:WLU589878 WVN589878:WVQ589878 G655414:J655414 JB655414:JE655414 SX655414:TA655414 ACT655414:ACW655414 AMP655414:AMS655414 AWL655414:AWO655414 BGH655414:BGK655414 BQD655414:BQG655414 BZZ655414:CAC655414 CJV655414:CJY655414 CTR655414:CTU655414 DDN655414:DDQ655414 DNJ655414:DNM655414 DXF655414:DXI655414 EHB655414:EHE655414 EQX655414:ERA655414 FAT655414:FAW655414 FKP655414:FKS655414 FUL655414:FUO655414 GEH655414:GEK655414 GOD655414:GOG655414 GXZ655414:GYC655414 HHV655414:HHY655414 HRR655414:HRU655414 IBN655414:IBQ655414 ILJ655414:ILM655414 IVF655414:IVI655414 JFB655414:JFE655414 JOX655414:JPA655414 JYT655414:JYW655414 KIP655414:KIS655414 KSL655414:KSO655414 LCH655414:LCK655414 LMD655414:LMG655414 LVZ655414:LWC655414 MFV655414:MFY655414 MPR655414:MPU655414 MZN655414:MZQ655414 NJJ655414:NJM655414 NTF655414:NTI655414 ODB655414:ODE655414 OMX655414:ONA655414 OWT655414:OWW655414 PGP655414:PGS655414 PQL655414:PQO655414 QAH655414:QAK655414 QKD655414:QKG655414 QTZ655414:QUC655414 RDV655414:RDY655414 RNR655414:RNU655414 RXN655414:RXQ655414 SHJ655414:SHM655414 SRF655414:SRI655414 TBB655414:TBE655414 TKX655414:TLA655414 TUT655414:TUW655414 UEP655414:UES655414 UOL655414:UOO655414 UYH655414:UYK655414 VID655414:VIG655414 VRZ655414:VSC655414 WBV655414:WBY655414 WLR655414:WLU655414 WVN655414:WVQ655414 G720950:J720950 JB720950:JE720950 SX720950:TA720950 ACT720950:ACW720950 AMP720950:AMS720950 AWL720950:AWO720950 BGH720950:BGK720950 BQD720950:BQG720950 BZZ720950:CAC720950 CJV720950:CJY720950 CTR720950:CTU720950 DDN720950:DDQ720950 DNJ720950:DNM720950 DXF720950:DXI720950 EHB720950:EHE720950 EQX720950:ERA720950 FAT720950:FAW720950 FKP720950:FKS720950 FUL720950:FUO720950 GEH720950:GEK720950 GOD720950:GOG720950 GXZ720950:GYC720950 HHV720950:HHY720950 HRR720950:HRU720950 IBN720950:IBQ720950 ILJ720950:ILM720950 IVF720950:IVI720950 JFB720950:JFE720950 JOX720950:JPA720950 JYT720950:JYW720950 KIP720950:KIS720950 KSL720950:KSO720950 LCH720950:LCK720950 LMD720950:LMG720950 LVZ720950:LWC720950 MFV720950:MFY720950 MPR720950:MPU720950 MZN720950:MZQ720950 NJJ720950:NJM720950 NTF720950:NTI720950 ODB720950:ODE720950 OMX720950:ONA720950 OWT720950:OWW720950 PGP720950:PGS720950 PQL720950:PQO720950 QAH720950:QAK720950 QKD720950:QKG720950 QTZ720950:QUC720950 RDV720950:RDY720950 RNR720950:RNU720950 RXN720950:RXQ720950 SHJ720950:SHM720950 SRF720950:SRI720950 TBB720950:TBE720950 TKX720950:TLA720950 TUT720950:TUW720950 UEP720950:UES720950 UOL720950:UOO720950 UYH720950:UYK720950 VID720950:VIG720950 VRZ720950:VSC720950 WBV720950:WBY720950 WLR720950:WLU720950 WVN720950:WVQ720950 G786486:J786486 JB786486:JE786486 SX786486:TA786486 ACT786486:ACW786486 AMP786486:AMS786486 AWL786486:AWO786486 BGH786486:BGK786486 BQD786486:BQG786486 BZZ786486:CAC786486 CJV786486:CJY786486 CTR786486:CTU786486 DDN786486:DDQ786486 DNJ786486:DNM786486 DXF786486:DXI786486 EHB786486:EHE786486 EQX786486:ERA786486 FAT786486:FAW786486 FKP786486:FKS786486 FUL786486:FUO786486 GEH786486:GEK786486 GOD786486:GOG786486 GXZ786486:GYC786486 HHV786486:HHY786486 HRR786486:HRU786486 IBN786486:IBQ786486 ILJ786486:ILM786486 IVF786486:IVI786486 JFB786486:JFE786486 JOX786486:JPA786486 JYT786486:JYW786486 KIP786486:KIS786486 KSL786486:KSO786486 LCH786486:LCK786486 LMD786486:LMG786486 LVZ786486:LWC786486 MFV786486:MFY786486 MPR786486:MPU786486 MZN786486:MZQ786486 NJJ786486:NJM786486 NTF786486:NTI786486 ODB786486:ODE786486 OMX786486:ONA786486 OWT786486:OWW786486 PGP786486:PGS786486 PQL786486:PQO786486 QAH786486:QAK786486 QKD786486:QKG786486 QTZ786486:QUC786486 RDV786486:RDY786486 RNR786486:RNU786486 RXN786486:RXQ786486 SHJ786486:SHM786486 SRF786486:SRI786486 TBB786486:TBE786486 TKX786486:TLA786486 TUT786486:TUW786486 UEP786486:UES786486 UOL786486:UOO786486 UYH786486:UYK786486 VID786486:VIG786486 VRZ786486:VSC786486 WBV786486:WBY786486 WLR786486:WLU786486 WVN786486:WVQ786486 G852022:J852022 JB852022:JE852022 SX852022:TA852022 ACT852022:ACW852022 AMP852022:AMS852022 AWL852022:AWO852022 BGH852022:BGK852022 BQD852022:BQG852022 BZZ852022:CAC852022 CJV852022:CJY852022 CTR852022:CTU852022 DDN852022:DDQ852022 DNJ852022:DNM852022 DXF852022:DXI852022 EHB852022:EHE852022 EQX852022:ERA852022 FAT852022:FAW852022 FKP852022:FKS852022 FUL852022:FUO852022 GEH852022:GEK852022 GOD852022:GOG852022 GXZ852022:GYC852022 HHV852022:HHY852022 HRR852022:HRU852022 IBN852022:IBQ852022 ILJ852022:ILM852022 IVF852022:IVI852022 JFB852022:JFE852022 JOX852022:JPA852022 JYT852022:JYW852022 KIP852022:KIS852022 KSL852022:KSO852022 LCH852022:LCK852022 LMD852022:LMG852022 LVZ852022:LWC852022 MFV852022:MFY852022 MPR852022:MPU852022 MZN852022:MZQ852022 NJJ852022:NJM852022 NTF852022:NTI852022 ODB852022:ODE852022 OMX852022:ONA852022 OWT852022:OWW852022 PGP852022:PGS852022 PQL852022:PQO852022 QAH852022:QAK852022 QKD852022:QKG852022 QTZ852022:QUC852022 RDV852022:RDY852022 RNR852022:RNU852022 RXN852022:RXQ852022 SHJ852022:SHM852022 SRF852022:SRI852022 TBB852022:TBE852022 TKX852022:TLA852022 TUT852022:TUW852022 UEP852022:UES852022 UOL852022:UOO852022 UYH852022:UYK852022 VID852022:VIG852022 VRZ852022:VSC852022 WBV852022:WBY852022 WLR852022:WLU852022 WVN852022:WVQ852022 G917558:J917558 JB917558:JE917558 SX917558:TA917558 ACT917558:ACW917558 AMP917558:AMS917558 AWL917558:AWO917558 BGH917558:BGK917558 BQD917558:BQG917558 BZZ917558:CAC917558 CJV917558:CJY917558 CTR917558:CTU917558 DDN917558:DDQ917558 DNJ917558:DNM917558 DXF917558:DXI917558 EHB917558:EHE917558 EQX917558:ERA917558 FAT917558:FAW917558 FKP917558:FKS917558 FUL917558:FUO917558 GEH917558:GEK917558 GOD917558:GOG917558 GXZ917558:GYC917558 HHV917558:HHY917558 HRR917558:HRU917558 IBN917558:IBQ917558 ILJ917558:ILM917558 IVF917558:IVI917558 JFB917558:JFE917558 JOX917558:JPA917558 JYT917558:JYW917558 KIP917558:KIS917558 KSL917558:KSO917558 LCH917558:LCK917558 LMD917558:LMG917558 LVZ917558:LWC917558 MFV917558:MFY917558 MPR917558:MPU917558 MZN917558:MZQ917558 NJJ917558:NJM917558 NTF917558:NTI917558 ODB917558:ODE917558 OMX917558:ONA917558 OWT917558:OWW917558 PGP917558:PGS917558 PQL917558:PQO917558 QAH917558:QAK917558 QKD917558:QKG917558 QTZ917558:QUC917558 RDV917558:RDY917558 RNR917558:RNU917558 RXN917558:RXQ917558 SHJ917558:SHM917558 SRF917558:SRI917558 TBB917558:TBE917558 TKX917558:TLA917558 TUT917558:TUW917558 UEP917558:UES917558 UOL917558:UOO917558 UYH917558:UYK917558 VID917558:VIG917558 VRZ917558:VSC917558 WBV917558:WBY917558 WLR917558:WLU917558 WVN917558:WVQ917558 G983094:J983094 JB983094:JE983094 SX983094:TA983094 ACT983094:ACW983094 AMP983094:AMS983094 AWL983094:AWO983094 BGH983094:BGK983094 BQD983094:BQG983094 BZZ983094:CAC983094 CJV983094:CJY983094 CTR983094:CTU983094 DDN983094:DDQ983094 DNJ983094:DNM983094 DXF983094:DXI983094 EHB983094:EHE983094 EQX983094:ERA983094 FAT983094:FAW983094 FKP983094:FKS983094 FUL983094:FUO983094 GEH983094:GEK983094 GOD983094:GOG983094 GXZ983094:GYC983094 HHV983094:HHY983094 HRR983094:HRU983094 IBN983094:IBQ983094 ILJ983094:ILM983094 IVF983094:IVI983094 JFB983094:JFE983094 JOX983094:JPA983094 JYT983094:JYW983094 KIP983094:KIS983094 KSL983094:KSO983094 LCH983094:LCK983094 LMD983094:LMG983094 LVZ983094:LWC983094 MFV983094:MFY983094 MPR983094:MPU983094 MZN983094:MZQ983094 NJJ983094:NJM983094 NTF983094:NTI983094 ODB983094:ODE983094 OMX983094:ONA983094 OWT983094:OWW983094 PGP983094:PGS983094 PQL983094:PQO983094 QAH983094:QAK983094 QKD983094:QKG983094 QTZ983094:QUC983094 RDV983094:RDY983094 RNR983094:RNU983094 RXN983094:RXQ983094 SHJ983094:SHM983094 SRF983094:SRI983094 TBB983094:TBE983094 TKX983094:TLA983094 TUT983094:TUW983094 UEP983094:UES983094 UOL983094:UOO983094 UYH983094:UYK983094 VID983094:VIG983094 VRZ983094:VSC983094 WBV983094:WBY983094 E54 G54:J54" xr:uid="{00000000-0002-0000-0100-000003000000}">
      <formula1>0</formula1>
    </dataValidation>
    <dataValidation type="whole" operator="lessThanOrEqual" allowBlank="1" showInputMessage="1" showErrorMessage="1" error="въведете цяло отрицателно число" sqref="WLR983131:WLU983131 IZ91 SV91 ACR91 AMN91 AWJ91 BGF91 BQB91 BZX91 CJT91 CTP91 DDL91 DNH91 DXD91 EGZ91 EQV91 FAR91 FKN91 FUJ91 GEF91 GOB91 GXX91 HHT91 HRP91 IBL91 ILH91 IVD91 JEZ91 JOV91 JYR91 KIN91 KSJ91 LCF91 LMB91 LVX91 MFT91 MPP91 MZL91 NJH91 NTD91 OCZ91 OMV91 OWR91 PGN91 PQJ91 QAF91 QKB91 QTX91 RDT91 RNP91 RXL91 SHH91 SRD91 TAZ91 TKV91 TUR91 UEN91 UOJ91 UYF91 VIB91 VRX91 WBT91 WLP91 WVL91 E65627 IZ65627 SV65627 ACR65627 AMN65627 AWJ65627 BGF65627 BQB65627 BZX65627 CJT65627 CTP65627 DDL65627 DNH65627 DXD65627 EGZ65627 EQV65627 FAR65627 FKN65627 FUJ65627 GEF65627 GOB65627 GXX65627 HHT65627 HRP65627 IBL65627 ILH65627 IVD65627 JEZ65627 JOV65627 JYR65627 KIN65627 KSJ65627 LCF65627 LMB65627 LVX65627 MFT65627 MPP65627 MZL65627 NJH65627 NTD65627 OCZ65627 OMV65627 OWR65627 PGN65627 PQJ65627 QAF65627 QKB65627 QTX65627 RDT65627 RNP65627 RXL65627 SHH65627 SRD65627 TAZ65627 TKV65627 TUR65627 UEN65627 UOJ65627 UYF65627 VIB65627 VRX65627 WBT65627 WLP65627 WVL65627 E131163 IZ131163 SV131163 ACR131163 AMN131163 AWJ131163 BGF131163 BQB131163 BZX131163 CJT131163 CTP131163 DDL131163 DNH131163 DXD131163 EGZ131163 EQV131163 FAR131163 FKN131163 FUJ131163 GEF131163 GOB131163 GXX131163 HHT131163 HRP131163 IBL131163 ILH131163 IVD131163 JEZ131163 JOV131163 JYR131163 KIN131163 KSJ131163 LCF131163 LMB131163 LVX131163 MFT131163 MPP131163 MZL131163 NJH131163 NTD131163 OCZ131163 OMV131163 OWR131163 PGN131163 PQJ131163 QAF131163 QKB131163 QTX131163 RDT131163 RNP131163 RXL131163 SHH131163 SRD131163 TAZ131163 TKV131163 TUR131163 UEN131163 UOJ131163 UYF131163 VIB131163 VRX131163 WBT131163 WLP131163 WVL131163 E196699 IZ196699 SV196699 ACR196699 AMN196699 AWJ196699 BGF196699 BQB196699 BZX196699 CJT196699 CTP196699 DDL196699 DNH196699 DXD196699 EGZ196699 EQV196699 FAR196699 FKN196699 FUJ196699 GEF196699 GOB196699 GXX196699 HHT196699 HRP196699 IBL196699 ILH196699 IVD196699 JEZ196699 JOV196699 JYR196699 KIN196699 KSJ196699 LCF196699 LMB196699 LVX196699 MFT196699 MPP196699 MZL196699 NJH196699 NTD196699 OCZ196699 OMV196699 OWR196699 PGN196699 PQJ196699 QAF196699 QKB196699 QTX196699 RDT196699 RNP196699 RXL196699 SHH196699 SRD196699 TAZ196699 TKV196699 TUR196699 UEN196699 UOJ196699 UYF196699 VIB196699 VRX196699 WBT196699 WLP196699 WVL196699 E262235 IZ262235 SV262235 ACR262235 AMN262235 AWJ262235 BGF262235 BQB262235 BZX262235 CJT262235 CTP262235 DDL262235 DNH262235 DXD262235 EGZ262235 EQV262235 FAR262235 FKN262235 FUJ262235 GEF262235 GOB262235 GXX262235 HHT262235 HRP262235 IBL262235 ILH262235 IVD262235 JEZ262235 JOV262235 JYR262235 KIN262235 KSJ262235 LCF262235 LMB262235 LVX262235 MFT262235 MPP262235 MZL262235 NJH262235 NTD262235 OCZ262235 OMV262235 OWR262235 PGN262235 PQJ262235 QAF262235 QKB262235 QTX262235 RDT262235 RNP262235 RXL262235 SHH262235 SRD262235 TAZ262235 TKV262235 TUR262235 UEN262235 UOJ262235 UYF262235 VIB262235 VRX262235 WBT262235 WLP262235 WVL262235 E327771 IZ327771 SV327771 ACR327771 AMN327771 AWJ327771 BGF327771 BQB327771 BZX327771 CJT327771 CTP327771 DDL327771 DNH327771 DXD327771 EGZ327771 EQV327771 FAR327771 FKN327771 FUJ327771 GEF327771 GOB327771 GXX327771 HHT327771 HRP327771 IBL327771 ILH327771 IVD327771 JEZ327771 JOV327771 JYR327771 KIN327771 KSJ327771 LCF327771 LMB327771 LVX327771 MFT327771 MPP327771 MZL327771 NJH327771 NTD327771 OCZ327771 OMV327771 OWR327771 PGN327771 PQJ327771 QAF327771 QKB327771 QTX327771 RDT327771 RNP327771 RXL327771 SHH327771 SRD327771 TAZ327771 TKV327771 TUR327771 UEN327771 UOJ327771 UYF327771 VIB327771 VRX327771 WBT327771 WLP327771 WVL327771 E393307 IZ393307 SV393307 ACR393307 AMN393307 AWJ393307 BGF393307 BQB393307 BZX393307 CJT393307 CTP393307 DDL393307 DNH393307 DXD393307 EGZ393307 EQV393307 FAR393307 FKN393307 FUJ393307 GEF393307 GOB393307 GXX393307 HHT393307 HRP393307 IBL393307 ILH393307 IVD393307 JEZ393307 JOV393307 JYR393307 KIN393307 KSJ393307 LCF393307 LMB393307 LVX393307 MFT393307 MPP393307 MZL393307 NJH393307 NTD393307 OCZ393307 OMV393307 OWR393307 PGN393307 PQJ393307 QAF393307 QKB393307 QTX393307 RDT393307 RNP393307 RXL393307 SHH393307 SRD393307 TAZ393307 TKV393307 TUR393307 UEN393307 UOJ393307 UYF393307 VIB393307 VRX393307 WBT393307 WLP393307 WVL393307 E458843 IZ458843 SV458843 ACR458843 AMN458843 AWJ458843 BGF458843 BQB458843 BZX458843 CJT458843 CTP458843 DDL458843 DNH458843 DXD458843 EGZ458843 EQV458843 FAR458843 FKN458843 FUJ458843 GEF458843 GOB458843 GXX458843 HHT458843 HRP458843 IBL458843 ILH458843 IVD458843 JEZ458843 JOV458843 JYR458843 KIN458843 KSJ458843 LCF458843 LMB458843 LVX458843 MFT458843 MPP458843 MZL458843 NJH458843 NTD458843 OCZ458843 OMV458843 OWR458843 PGN458843 PQJ458843 QAF458843 QKB458843 QTX458843 RDT458843 RNP458843 RXL458843 SHH458843 SRD458843 TAZ458843 TKV458843 TUR458843 UEN458843 UOJ458843 UYF458843 VIB458843 VRX458843 WBT458843 WLP458843 WVL458843 E524379 IZ524379 SV524379 ACR524379 AMN524379 AWJ524379 BGF524379 BQB524379 BZX524379 CJT524379 CTP524379 DDL524379 DNH524379 DXD524379 EGZ524379 EQV524379 FAR524379 FKN524379 FUJ524379 GEF524379 GOB524379 GXX524379 HHT524379 HRP524379 IBL524379 ILH524379 IVD524379 JEZ524379 JOV524379 JYR524379 KIN524379 KSJ524379 LCF524379 LMB524379 LVX524379 MFT524379 MPP524379 MZL524379 NJH524379 NTD524379 OCZ524379 OMV524379 OWR524379 PGN524379 PQJ524379 QAF524379 QKB524379 QTX524379 RDT524379 RNP524379 RXL524379 SHH524379 SRD524379 TAZ524379 TKV524379 TUR524379 UEN524379 UOJ524379 UYF524379 VIB524379 VRX524379 WBT524379 WLP524379 WVL524379 E589915 IZ589915 SV589915 ACR589915 AMN589915 AWJ589915 BGF589915 BQB589915 BZX589915 CJT589915 CTP589915 DDL589915 DNH589915 DXD589915 EGZ589915 EQV589915 FAR589915 FKN589915 FUJ589915 GEF589915 GOB589915 GXX589915 HHT589915 HRP589915 IBL589915 ILH589915 IVD589915 JEZ589915 JOV589915 JYR589915 KIN589915 KSJ589915 LCF589915 LMB589915 LVX589915 MFT589915 MPP589915 MZL589915 NJH589915 NTD589915 OCZ589915 OMV589915 OWR589915 PGN589915 PQJ589915 QAF589915 QKB589915 QTX589915 RDT589915 RNP589915 RXL589915 SHH589915 SRD589915 TAZ589915 TKV589915 TUR589915 UEN589915 UOJ589915 UYF589915 VIB589915 VRX589915 WBT589915 WLP589915 WVL589915 E655451 IZ655451 SV655451 ACR655451 AMN655451 AWJ655451 BGF655451 BQB655451 BZX655451 CJT655451 CTP655451 DDL655451 DNH655451 DXD655451 EGZ655451 EQV655451 FAR655451 FKN655451 FUJ655451 GEF655451 GOB655451 GXX655451 HHT655451 HRP655451 IBL655451 ILH655451 IVD655451 JEZ655451 JOV655451 JYR655451 KIN655451 KSJ655451 LCF655451 LMB655451 LVX655451 MFT655451 MPP655451 MZL655451 NJH655451 NTD655451 OCZ655451 OMV655451 OWR655451 PGN655451 PQJ655451 QAF655451 QKB655451 QTX655451 RDT655451 RNP655451 RXL655451 SHH655451 SRD655451 TAZ655451 TKV655451 TUR655451 UEN655451 UOJ655451 UYF655451 VIB655451 VRX655451 WBT655451 WLP655451 WVL655451 E720987 IZ720987 SV720987 ACR720987 AMN720987 AWJ720987 BGF720987 BQB720987 BZX720987 CJT720987 CTP720987 DDL720987 DNH720987 DXD720987 EGZ720987 EQV720987 FAR720987 FKN720987 FUJ720987 GEF720987 GOB720987 GXX720987 HHT720987 HRP720987 IBL720987 ILH720987 IVD720987 JEZ720987 JOV720987 JYR720987 KIN720987 KSJ720987 LCF720987 LMB720987 LVX720987 MFT720987 MPP720987 MZL720987 NJH720987 NTD720987 OCZ720987 OMV720987 OWR720987 PGN720987 PQJ720987 QAF720987 QKB720987 QTX720987 RDT720987 RNP720987 RXL720987 SHH720987 SRD720987 TAZ720987 TKV720987 TUR720987 UEN720987 UOJ720987 UYF720987 VIB720987 VRX720987 WBT720987 WLP720987 WVL720987 E786523 IZ786523 SV786523 ACR786523 AMN786523 AWJ786523 BGF786523 BQB786523 BZX786523 CJT786523 CTP786523 DDL786523 DNH786523 DXD786523 EGZ786523 EQV786523 FAR786523 FKN786523 FUJ786523 GEF786523 GOB786523 GXX786523 HHT786523 HRP786523 IBL786523 ILH786523 IVD786523 JEZ786523 JOV786523 JYR786523 KIN786523 KSJ786523 LCF786523 LMB786523 LVX786523 MFT786523 MPP786523 MZL786523 NJH786523 NTD786523 OCZ786523 OMV786523 OWR786523 PGN786523 PQJ786523 QAF786523 QKB786523 QTX786523 RDT786523 RNP786523 RXL786523 SHH786523 SRD786523 TAZ786523 TKV786523 TUR786523 UEN786523 UOJ786523 UYF786523 VIB786523 VRX786523 WBT786523 WLP786523 WVL786523 E852059 IZ852059 SV852059 ACR852059 AMN852059 AWJ852059 BGF852059 BQB852059 BZX852059 CJT852059 CTP852059 DDL852059 DNH852059 DXD852059 EGZ852059 EQV852059 FAR852059 FKN852059 FUJ852059 GEF852059 GOB852059 GXX852059 HHT852059 HRP852059 IBL852059 ILH852059 IVD852059 JEZ852059 JOV852059 JYR852059 KIN852059 KSJ852059 LCF852059 LMB852059 LVX852059 MFT852059 MPP852059 MZL852059 NJH852059 NTD852059 OCZ852059 OMV852059 OWR852059 PGN852059 PQJ852059 QAF852059 QKB852059 QTX852059 RDT852059 RNP852059 RXL852059 SHH852059 SRD852059 TAZ852059 TKV852059 TUR852059 UEN852059 UOJ852059 UYF852059 VIB852059 VRX852059 WBT852059 WLP852059 WVL852059 E917595 IZ917595 SV917595 ACR917595 AMN917595 AWJ917595 BGF917595 BQB917595 BZX917595 CJT917595 CTP917595 DDL917595 DNH917595 DXD917595 EGZ917595 EQV917595 FAR917595 FKN917595 FUJ917595 GEF917595 GOB917595 GXX917595 HHT917595 HRP917595 IBL917595 ILH917595 IVD917595 JEZ917595 JOV917595 JYR917595 KIN917595 KSJ917595 LCF917595 LMB917595 LVX917595 MFT917595 MPP917595 MZL917595 NJH917595 NTD917595 OCZ917595 OMV917595 OWR917595 PGN917595 PQJ917595 QAF917595 QKB917595 QTX917595 RDT917595 RNP917595 RXL917595 SHH917595 SRD917595 TAZ917595 TKV917595 TUR917595 UEN917595 UOJ917595 UYF917595 VIB917595 VRX917595 WBT917595 WLP917595 WVL917595 E983131 IZ983131 SV983131 ACR983131 AMN983131 AWJ983131 BGF983131 BQB983131 BZX983131 CJT983131 CTP983131 DDL983131 DNH983131 DXD983131 EGZ983131 EQV983131 FAR983131 FKN983131 FUJ983131 GEF983131 GOB983131 GXX983131 HHT983131 HRP983131 IBL983131 ILH983131 IVD983131 JEZ983131 JOV983131 JYR983131 KIN983131 KSJ983131 LCF983131 LMB983131 LVX983131 MFT983131 MPP983131 MZL983131 NJH983131 NTD983131 OCZ983131 OMV983131 OWR983131 PGN983131 PQJ983131 QAF983131 QKB983131 QTX983131 RDT983131 RNP983131 RXL983131 SHH983131 SRD983131 TAZ983131 TKV983131 TUR983131 UEN983131 UOJ983131 UYF983131 VIB983131 VRX983131 WBT983131 WLP983131 WVL983131 WVN983131:WVQ983131 JB91:JE91 SX91:TA91 ACT91:ACW91 AMP91:AMS91 AWL91:AWO91 BGH91:BGK91 BQD91:BQG91 BZZ91:CAC91 CJV91:CJY91 CTR91:CTU91 DDN91:DDQ91 DNJ91:DNM91 DXF91:DXI91 EHB91:EHE91 EQX91:ERA91 FAT91:FAW91 FKP91:FKS91 FUL91:FUO91 GEH91:GEK91 GOD91:GOG91 GXZ91:GYC91 HHV91:HHY91 HRR91:HRU91 IBN91:IBQ91 ILJ91:ILM91 IVF91:IVI91 JFB91:JFE91 JOX91:JPA91 JYT91:JYW91 KIP91:KIS91 KSL91:KSO91 LCH91:LCK91 LMD91:LMG91 LVZ91:LWC91 MFV91:MFY91 MPR91:MPU91 MZN91:MZQ91 NJJ91:NJM91 NTF91:NTI91 ODB91:ODE91 OMX91:ONA91 OWT91:OWW91 PGP91:PGS91 PQL91:PQO91 QAH91:QAK91 QKD91:QKG91 QTZ91:QUC91 RDV91:RDY91 RNR91:RNU91 RXN91:RXQ91 SHJ91:SHM91 SRF91:SRI91 TBB91:TBE91 TKX91:TLA91 TUT91:TUW91 UEP91:UES91 UOL91:UOO91 UYH91:UYK91 VID91:VIG91 VRZ91:VSC91 WBV91:WBY91 WLR91:WLU91 WVN91:WVQ91 G65627:J65627 JB65627:JE65627 SX65627:TA65627 ACT65627:ACW65627 AMP65627:AMS65627 AWL65627:AWO65627 BGH65627:BGK65627 BQD65627:BQG65627 BZZ65627:CAC65627 CJV65627:CJY65627 CTR65627:CTU65627 DDN65627:DDQ65627 DNJ65627:DNM65627 DXF65627:DXI65627 EHB65627:EHE65627 EQX65627:ERA65627 FAT65627:FAW65627 FKP65627:FKS65627 FUL65627:FUO65627 GEH65627:GEK65627 GOD65627:GOG65627 GXZ65627:GYC65627 HHV65627:HHY65627 HRR65627:HRU65627 IBN65627:IBQ65627 ILJ65627:ILM65627 IVF65627:IVI65627 JFB65627:JFE65627 JOX65627:JPA65627 JYT65627:JYW65627 KIP65627:KIS65627 KSL65627:KSO65627 LCH65627:LCK65627 LMD65627:LMG65627 LVZ65627:LWC65627 MFV65627:MFY65627 MPR65627:MPU65627 MZN65627:MZQ65627 NJJ65627:NJM65627 NTF65627:NTI65627 ODB65627:ODE65627 OMX65627:ONA65627 OWT65627:OWW65627 PGP65627:PGS65627 PQL65627:PQO65627 QAH65627:QAK65627 QKD65627:QKG65627 QTZ65627:QUC65627 RDV65627:RDY65627 RNR65627:RNU65627 RXN65627:RXQ65627 SHJ65627:SHM65627 SRF65627:SRI65627 TBB65627:TBE65627 TKX65627:TLA65627 TUT65627:TUW65627 UEP65627:UES65627 UOL65627:UOO65627 UYH65627:UYK65627 VID65627:VIG65627 VRZ65627:VSC65627 WBV65627:WBY65627 WLR65627:WLU65627 WVN65627:WVQ65627 G131163:J131163 JB131163:JE131163 SX131163:TA131163 ACT131163:ACW131163 AMP131163:AMS131163 AWL131163:AWO131163 BGH131163:BGK131163 BQD131163:BQG131163 BZZ131163:CAC131163 CJV131163:CJY131163 CTR131163:CTU131163 DDN131163:DDQ131163 DNJ131163:DNM131163 DXF131163:DXI131163 EHB131163:EHE131163 EQX131163:ERA131163 FAT131163:FAW131163 FKP131163:FKS131163 FUL131163:FUO131163 GEH131163:GEK131163 GOD131163:GOG131163 GXZ131163:GYC131163 HHV131163:HHY131163 HRR131163:HRU131163 IBN131163:IBQ131163 ILJ131163:ILM131163 IVF131163:IVI131163 JFB131163:JFE131163 JOX131163:JPA131163 JYT131163:JYW131163 KIP131163:KIS131163 KSL131163:KSO131163 LCH131163:LCK131163 LMD131163:LMG131163 LVZ131163:LWC131163 MFV131163:MFY131163 MPR131163:MPU131163 MZN131163:MZQ131163 NJJ131163:NJM131163 NTF131163:NTI131163 ODB131163:ODE131163 OMX131163:ONA131163 OWT131163:OWW131163 PGP131163:PGS131163 PQL131163:PQO131163 QAH131163:QAK131163 QKD131163:QKG131163 QTZ131163:QUC131163 RDV131163:RDY131163 RNR131163:RNU131163 RXN131163:RXQ131163 SHJ131163:SHM131163 SRF131163:SRI131163 TBB131163:TBE131163 TKX131163:TLA131163 TUT131163:TUW131163 UEP131163:UES131163 UOL131163:UOO131163 UYH131163:UYK131163 VID131163:VIG131163 VRZ131163:VSC131163 WBV131163:WBY131163 WLR131163:WLU131163 WVN131163:WVQ131163 G196699:J196699 JB196699:JE196699 SX196699:TA196699 ACT196699:ACW196699 AMP196699:AMS196699 AWL196699:AWO196699 BGH196699:BGK196699 BQD196699:BQG196699 BZZ196699:CAC196699 CJV196699:CJY196699 CTR196699:CTU196699 DDN196699:DDQ196699 DNJ196699:DNM196699 DXF196699:DXI196699 EHB196699:EHE196699 EQX196699:ERA196699 FAT196699:FAW196699 FKP196699:FKS196699 FUL196699:FUO196699 GEH196699:GEK196699 GOD196699:GOG196699 GXZ196699:GYC196699 HHV196699:HHY196699 HRR196699:HRU196699 IBN196699:IBQ196699 ILJ196699:ILM196699 IVF196699:IVI196699 JFB196699:JFE196699 JOX196699:JPA196699 JYT196699:JYW196699 KIP196699:KIS196699 KSL196699:KSO196699 LCH196699:LCK196699 LMD196699:LMG196699 LVZ196699:LWC196699 MFV196699:MFY196699 MPR196699:MPU196699 MZN196699:MZQ196699 NJJ196699:NJM196699 NTF196699:NTI196699 ODB196699:ODE196699 OMX196699:ONA196699 OWT196699:OWW196699 PGP196699:PGS196699 PQL196699:PQO196699 QAH196699:QAK196699 QKD196699:QKG196699 QTZ196699:QUC196699 RDV196699:RDY196699 RNR196699:RNU196699 RXN196699:RXQ196699 SHJ196699:SHM196699 SRF196699:SRI196699 TBB196699:TBE196699 TKX196699:TLA196699 TUT196699:TUW196699 UEP196699:UES196699 UOL196699:UOO196699 UYH196699:UYK196699 VID196699:VIG196699 VRZ196699:VSC196699 WBV196699:WBY196699 WLR196699:WLU196699 WVN196699:WVQ196699 G262235:J262235 JB262235:JE262235 SX262235:TA262235 ACT262235:ACW262235 AMP262235:AMS262235 AWL262235:AWO262235 BGH262235:BGK262235 BQD262235:BQG262235 BZZ262235:CAC262235 CJV262235:CJY262235 CTR262235:CTU262235 DDN262235:DDQ262235 DNJ262235:DNM262235 DXF262235:DXI262235 EHB262235:EHE262235 EQX262235:ERA262235 FAT262235:FAW262235 FKP262235:FKS262235 FUL262235:FUO262235 GEH262235:GEK262235 GOD262235:GOG262235 GXZ262235:GYC262235 HHV262235:HHY262235 HRR262235:HRU262235 IBN262235:IBQ262235 ILJ262235:ILM262235 IVF262235:IVI262235 JFB262235:JFE262235 JOX262235:JPA262235 JYT262235:JYW262235 KIP262235:KIS262235 KSL262235:KSO262235 LCH262235:LCK262235 LMD262235:LMG262235 LVZ262235:LWC262235 MFV262235:MFY262235 MPR262235:MPU262235 MZN262235:MZQ262235 NJJ262235:NJM262235 NTF262235:NTI262235 ODB262235:ODE262235 OMX262235:ONA262235 OWT262235:OWW262235 PGP262235:PGS262235 PQL262235:PQO262235 QAH262235:QAK262235 QKD262235:QKG262235 QTZ262235:QUC262235 RDV262235:RDY262235 RNR262235:RNU262235 RXN262235:RXQ262235 SHJ262235:SHM262235 SRF262235:SRI262235 TBB262235:TBE262235 TKX262235:TLA262235 TUT262235:TUW262235 UEP262235:UES262235 UOL262235:UOO262235 UYH262235:UYK262235 VID262235:VIG262235 VRZ262235:VSC262235 WBV262235:WBY262235 WLR262235:WLU262235 WVN262235:WVQ262235 G327771:J327771 JB327771:JE327771 SX327771:TA327771 ACT327771:ACW327771 AMP327771:AMS327771 AWL327771:AWO327771 BGH327771:BGK327771 BQD327771:BQG327771 BZZ327771:CAC327771 CJV327771:CJY327771 CTR327771:CTU327771 DDN327771:DDQ327771 DNJ327771:DNM327771 DXF327771:DXI327771 EHB327771:EHE327771 EQX327771:ERA327771 FAT327771:FAW327771 FKP327771:FKS327771 FUL327771:FUO327771 GEH327771:GEK327771 GOD327771:GOG327771 GXZ327771:GYC327771 HHV327771:HHY327771 HRR327771:HRU327771 IBN327771:IBQ327771 ILJ327771:ILM327771 IVF327771:IVI327771 JFB327771:JFE327771 JOX327771:JPA327771 JYT327771:JYW327771 KIP327771:KIS327771 KSL327771:KSO327771 LCH327771:LCK327771 LMD327771:LMG327771 LVZ327771:LWC327771 MFV327771:MFY327771 MPR327771:MPU327771 MZN327771:MZQ327771 NJJ327771:NJM327771 NTF327771:NTI327771 ODB327771:ODE327771 OMX327771:ONA327771 OWT327771:OWW327771 PGP327771:PGS327771 PQL327771:PQO327771 QAH327771:QAK327771 QKD327771:QKG327771 QTZ327771:QUC327771 RDV327771:RDY327771 RNR327771:RNU327771 RXN327771:RXQ327771 SHJ327771:SHM327771 SRF327771:SRI327771 TBB327771:TBE327771 TKX327771:TLA327771 TUT327771:TUW327771 UEP327771:UES327771 UOL327771:UOO327771 UYH327771:UYK327771 VID327771:VIG327771 VRZ327771:VSC327771 WBV327771:WBY327771 WLR327771:WLU327771 WVN327771:WVQ327771 G393307:J393307 JB393307:JE393307 SX393307:TA393307 ACT393307:ACW393307 AMP393307:AMS393307 AWL393307:AWO393307 BGH393307:BGK393307 BQD393307:BQG393307 BZZ393307:CAC393307 CJV393307:CJY393307 CTR393307:CTU393307 DDN393307:DDQ393307 DNJ393307:DNM393307 DXF393307:DXI393307 EHB393307:EHE393307 EQX393307:ERA393307 FAT393307:FAW393307 FKP393307:FKS393307 FUL393307:FUO393307 GEH393307:GEK393307 GOD393307:GOG393307 GXZ393307:GYC393307 HHV393307:HHY393307 HRR393307:HRU393307 IBN393307:IBQ393307 ILJ393307:ILM393307 IVF393307:IVI393307 JFB393307:JFE393307 JOX393307:JPA393307 JYT393307:JYW393307 KIP393307:KIS393307 KSL393307:KSO393307 LCH393307:LCK393307 LMD393307:LMG393307 LVZ393307:LWC393307 MFV393307:MFY393307 MPR393307:MPU393307 MZN393307:MZQ393307 NJJ393307:NJM393307 NTF393307:NTI393307 ODB393307:ODE393307 OMX393307:ONA393307 OWT393307:OWW393307 PGP393307:PGS393307 PQL393307:PQO393307 QAH393307:QAK393307 QKD393307:QKG393307 QTZ393307:QUC393307 RDV393307:RDY393307 RNR393307:RNU393307 RXN393307:RXQ393307 SHJ393307:SHM393307 SRF393307:SRI393307 TBB393307:TBE393307 TKX393307:TLA393307 TUT393307:TUW393307 UEP393307:UES393307 UOL393307:UOO393307 UYH393307:UYK393307 VID393307:VIG393307 VRZ393307:VSC393307 WBV393307:WBY393307 WLR393307:WLU393307 WVN393307:WVQ393307 G458843:J458843 JB458843:JE458843 SX458843:TA458843 ACT458843:ACW458843 AMP458843:AMS458843 AWL458843:AWO458843 BGH458843:BGK458843 BQD458843:BQG458843 BZZ458843:CAC458843 CJV458843:CJY458843 CTR458843:CTU458843 DDN458843:DDQ458843 DNJ458843:DNM458843 DXF458843:DXI458843 EHB458843:EHE458843 EQX458843:ERA458843 FAT458843:FAW458843 FKP458843:FKS458843 FUL458843:FUO458843 GEH458843:GEK458843 GOD458843:GOG458843 GXZ458843:GYC458843 HHV458843:HHY458843 HRR458843:HRU458843 IBN458843:IBQ458843 ILJ458843:ILM458843 IVF458843:IVI458843 JFB458843:JFE458843 JOX458843:JPA458843 JYT458843:JYW458843 KIP458843:KIS458843 KSL458843:KSO458843 LCH458843:LCK458843 LMD458843:LMG458843 LVZ458843:LWC458843 MFV458843:MFY458843 MPR458843:MPU458843 MZN458843:MZQ458843 NJJ458843:NJM458843 NTF458843:NTI458843 ODB458843:ODE458843 OMX458843:ONA458843 OWT458843:OWW458843 PGP458843:PGS458843 PQL458843:PQO458843 QAH458843:QAK458843 QKD458843:QKG458843 QTZ458843:QUC458843 RDV458843:RDY458843 RNR458843:RNU458843 RXN458843:RXQ458843 SHJ458843:SHM458843 SRF458843:SRI458843 TBB458843:TBE458843 TKX458843:TLA458843 TUT458843:TUW458843 UEP458843:UES458843 UOL458843:UOO458843 UYH458843:UYK458843 VID458843:VIG458843 VRZ458843:VSC458843 WBV458843:WBY458843 WLR458843:WLU458843 WVN458843:WVQ458843 G524379:J524379 JB524379:JE524379 SX524379:TA524379 ACT524379:ACW524379 AMP524379:AMS524379 AWL524379:AWO524379 BGH524379:BGK524379 BQD524379:BQG524379 BZZ524379:CAC524379 CJV524379:CJY524379 CTR524379:CTU524379 DDN524379:DDQ524379 DNJ524379:DNM524379 DXF524379:DXI524379 EHB524379:EHE524379 EQX524379:ERA524379 FAT524379:FAW524379 FKP524379:FKS524379 FUL524379:FUO524379 GEH524379:GEK524379 GOD524379:GOG524379 GXZ524379:GYC524379 HHV524379:HHY524379 HRR524379:HRU524379 IBN524379:IBQ524379 ILJ524379:ILM524379 IVF524379:IVI524379 JFB524379:JFE524379 JOX524379:JPA524379 JYT524379:JYW524379 KIP524379:KIS524379 KSL524379:KSO524379 LCH524379:LCK524379 LMD524379:LMG524379 LVZ524379:LWC524379 MFV524379:MFY524379 MPR524379:MPU524379 MZN524379:MZQ524379 NJJ524379:NJM524379 NTF524379:NTI524379 ODB524379:ODE524379 OMX524379:ONA524379 OWT524379:OWW524379 PGP524379:PGS524379 PQL524379:PQO524379 QAH524379:QAK524379 QKD524379:QKG524379 QTZ524379:QUC524379 RDV524379:RDY524379 RNR524379:RNU524379 RXN524379:RXQ524379 SHJ524379:SHM524379 SRF524379:SRI524379 TBB524379:TBE524379 TKX524379:TLA524379 TUT524379:TUW524379 UEP524379:UES524379 UOL524379:UOO524379 UYH524379:UYK524379 VID524379:VIG524379 VRZ524379:VSC524379 WBV524379:WBY524379 WLR524379:WLU524379 WVN524379:WVQ524379 G589915:J589915 JB589915:JE589915 SX589915:TA589915 ACT589915:ACW589915 AMP589915:AMS589915 AWL589915:AWO589915 BGH589915:BGK589915 BQD589915:BQG589915 BZZ589915:CAC589915 CJV589915:CJY589915 CTR589915:CTU589915 DDN589915:DDQ589915 DNJ589915:DNM589915 DXF589915:DXI589915 EHB589915:EHE589915 EQX589915:ERA589915 FAT589915:FAW589915 FKP589915:FKS589915 FUL589915:FUO589915 GEH589915:GEK589915 GOD589915:GOG589915 GXZ589915:GYC589915 HHV589915:HHY589915 HRR589915:HRU589915 IBN589915:IBQ589915 ILJ589915:ILM589915 IVF589915:IVI589915 JFB589915:JFE589915 JOX589915:JPA589915 JYT589915:JYW589915 KIP589915:KIS589915 KSL589915:KSO589915 LCH589915:LCK589915 LMD589915:LMG589915 LVZ589915:LWC589915 MFV589915:MFY589915 MPR589915:MPU589915 MZN589915:MZQ589915 NJJ589915:NJM589915 NTF589915:NTI589915 ODB589915:ODE589915 OMX589915:ONA589915 OWT589915:OWW589915 PGP589915:PGS589915 PQL589915:PQO589915 QAH589915:QAK589915 QKD589915:QKG589915 QTZ589915:QUC589915 RDV589915:RDY589915 RNR589915:RNU589915 RXN589915:RXQ589915 SHJ589915:SHM589915 SRF589915:SRI589915 TBB589915:TBE589915 TKX589915:TLA589915 TUT589915:TUW589915 UEP589915:UES589915 UOL589915:UOO589915 UYH589915:UYK589915 VID589915:VIG589915 VRZ589915:VSC589915 WBV589915:WBY589915 WLR589915:WLU589915 WVN589915:WVQ589915 G655451:J655451 JB655451:JE655451 SX655451:TA655451 ACT655451:ACW655451 AMP655451:AMS655451 AWL655451:AWO655451 BGH655451:BGK655451 BQD655451:BQG655451 BZZ655451:CAC655451 CJV655451:CJY655451 CTR655451:CTU655451 DDN655451:DDQ655451 DNJ655451:DNM655451 DXF655451:DXI655451 EHB655451:EHE655451 EQX655451:ERA655451 FAT655451:FAW655451 FKP655451:FKS655451 FUL655451:FUO655451 GEH655451:GEK655451 GOD655451:GOG655451 GXZ655451:GYC655451 HHV655451:HHY655451 HRR655451:HRU655451 IBN655451:IBQ655451 ILJ655451:ILM655451 IVF655451:IVI655451 JFB655451:JFE655451 JOX655451:JPA655451 JYT655451:JYW655451 KIP655451:KIS655451 KSL655451:KSO655451 LCH655451:LCK655451 LMD655451:LMG655451 LVZ655451:LWC655451 MFV655451:MFY655451 MPR655451:MPU655451 MZN655451:MZQ655451 NJJ655451:NJM655451 NTF655451:NTI655451 ODB655451:ODE655451 OMX655451:ONA655451 OWT655451:OWW655451 PGP655451:PGS655451 PQL655451:PQO655451 QAH655451:QAK655451 QKD655451:QKG655451 QTZ655451:QUC655451 RDV655451:RDY655451 RNR655451:RNU655451 RXN655451:RXQ655451 SHJ655451:SHM655451 SRF655451:SRI655451 TBB655451:TBE655451 TKX655451:TLA655451 TUT655451:TUW655451 UEP655451:UES655451 UOL655451:UOO655451 UYH655451:UYK655451 VID655451:VIG655451 VRZ655451:VSC655451 WBV655451:WBY655451 WLR655451:WLU655451 WVN655451:WVQ655451 G720987:J720987 JB720987:JE720987 SX720987:TA720987 ACT720987:ACW720987 AMP720987:AMS720987 AWL720987:AWO720987 BGH720987:BGK720987 BQD720987:BQG720987 BZZ720987:CAC720987 CJV720987:CJY720987 CTR720987:CTU720987 DDN720987:DDQ720987 DNJ720987:DNM720987 DXF720987:DXI720987 EHB720987:EHE720987 EQX720987:ERA720987 FAT720987:FAW720987 FKP720987:FKS720987 FUL720987:FUO720987 GEH720987:GEK720987 GOD720987:GOG720987 GXZ720987:GYC720987 HHV720987:HHY720987 HRR720987:HRU720987 IBN720987:IBQ720987 ILJ720987:ILM720987 IVF720987:IVI720987 JFB720987:JFE720987 JOX720987:JPA720987 JYT720987:JYW720987 KIP720987:KIS720987 KSL720987:KSO720987 LCH720987:LCK720987 LMD720987:LMG720987 LVZ720987:LWC720987 MFV720987:MFY720987 MPR720987:MPU720987 MZN720987:MZQ720987 NJJ720987:NJM720987 NTF720987:NTI720987 ODB720987:ODE720987 OMX720987:ONA720987 OWT720987:OWW720987 PGP720987:PGS720987 PQL720987:PQO720987 QAH720987:QAK720987 QKD720987:QKG720987 QTZ720987:QUC720987 RDV720987:RDY720987 RNR720987:RNU720987 RXN720987:RXQ720987 SHJ720987:SHM720987 SRF720987:SRI720987 TBB720987:TBE720987 TKX720987:TLA720987 TUT720987:TUW720987 UEP720987:UES720987 UOL720987:UOO720987 UYH720987:UYK720987 VID720987:VIG720987 VRZ720987:VSC720987 WBV720987:WBY720987 WLR720987:WLU720987 WVN720987:WVQ720987 G786523:J786523 JB786523:JE786523 SX786523:TA786523 ACT786523:ACW786523 AMP786523:AMS786523 AWL786523:AWO786523 BGH786523:BGK786523 BQD786523:BQG786523 BZZ786523:CAC786523 CJV786523:CJY786523 CTR786523:CTU786523 DDN786523:DDQ786523 DNJ786523:DNM786523 DXF786523:DXI786523 EHB786523:EHE786523 EQX786523:ERA786523 FAT786523:FAW786523 FKP786523:FKS786523 FUL786523:FUO786523 GEH786523:GEK786523 GOD786523:GOG786523 GXZ786523:GYC786523 HHV786523:HHY786523 HRR786523:HRU786523 IBN786523:IBQ786523 ILJ786523:ILM786523 IVF786523:IVI786523 JFB786523:JFE786523 JOX786523:JPA786523 JYT786523:JYW786523 KIP786523:KIS786523 KSL786523:KSO786523 LCH786523:LCK786523 LMD786523:LMG786523 LVZ786523:LWC786523 MFV786523:MFY786523 MPR786523:MPU786523 MZN786523:MZQ786523 NJJ786523:NJM786523 NTF786523:NTI786523 ODB786523:ODE786523 OMX786523:ONA786523 OWT786523:OWW786523 PGP786523:PGS786523 PQL786523:PQO786523 QAH786523:QAK786523 QKD786523:QKG786523 QTZ786523:QUC786523 RDV786523:RDY786523 RNR786523:RNU786523 RXN786523:RXQ786523 SHJ786523:SHM786523 SRF786523:SRI786523 TBB786523:TBE786523 TKX786523:TLA786523 TUT786523:TUW786523 UEP786523:UES786523 UOL786523:UOO786523 UYH786523:UYK786523 VID786523:VIG786523 VRZ786523:VSC786523 WBV786523:WBY786523 WLR786523:WLU786523 WVN786523:WVQ786523 G852059:J852059 JB852059:JE852059 SX852059:TA852059 ACT852059:ACW852059 AMP852059:AMS852059 AWL852059:AWO852059 BGH852059:BGK852059 BQD852059:BQG852059 BZZ852059:CAC852059 CJV852059:CJY852059 CTR852059:CTU852059 DDN852059:DDQ852059 DNJ852059:DNM852059 DXF852059:DXI852059 EHB852059:EHE852059 EQX852059:ERA852059 FAT852059:FAW852059 FKP852059:FKS852059 FUL852059:FUO852059 GEH852059:GEK852059 GOD852059:GOG852059 GXZ852059:GYC852059 HHV852059:HHY852059 HRR852059:HRU852059 IBN852059:IBQ852059 ILJ852059:ILM852059 IVF852059:IVI852059 JFB852059:JFE852059 JOX852059:JPA852059 JYT852059:JYW852059 KIP852059:KIS852059 KSL852059:KSO852059 LCH852059:LCK852059 LMD852059:LMG852059 LVZ852059:LWC852059 MFV852059:MFY852059 MPR852059:MPU852059 MZN852059:MZQ852059 NJJ852059:NJM852059 NTF852059:NTI852059 ODB852059:ODE852059 OMX852059:ONA852059 OWT852059:OWW852059 PGP852059:PGS852059 PQL852059:PQO852059 QAH852059:QAK852059 QKD852059:QKG852059 QTZ852059:QUC852059 RDV852059:RDY852059 RNR852059:RNU852059 RXN852059:RXQ852059 SHJ852059:SHM852059 SRF852059:SRI852059 TBB852059:TBE852059 TKX852059:TLA852059 TUT852059:TUW852059 UEP852059:UES852059 UOL852059:UOO852059 UYH852059:UYK852059 VID852059:VIG852059 VRZ852059:VSC852059 WBV852059:WBY852059 WLR852059:WLU852059 WVN852059:WVQ852059 G917595:J917595 JB917595:JE917595 SX917595:TA917595 ACT917595:ACW917595 AMP917595:AMS917595 AWL917595:AWO917595 BGH917595:BGK917595 BQD917595:BQG917595 BZZ917595:CAC917595 CJV917595:CJY917595 CTR917595:CTU917595 DDN917595:DDQ917595 DNJ917595:DNM917595 DXF917595:DXI917595 EHB917595:EHE917595 EQX917595:ERA917595 FAT917595:FAW917595 FKP917595:FKS917595 FUL917595:FUO917595 GEH917595:GEK917595 GOD917595:GOG917595 GXZ917595:GYC917595 HHV917595:HHY917595 HRR917595:HRU917595 IBN917595:IBQ917595 ILJ917595:ILM917595 IVF917595:IVI917595 JFB917595:JFE917595 JOX917595:JPA917595 JYT917595:JYW917595 KIP917595:KIS917595 KSL917595:KSO917595 LCH917595:LCK917595 LMD917595:LMG917595 LVZ917595:LWC917595 MFV917595:MFY917595 MPR917595:MPU917595 MZN917595:MZQ917595 NJJ917595:NJM917595 NTF917595:NTI917595 ODB917595:ODE917595 OMX917595:ONA917595 OWT917595:OWW917595 PGP917595:PGS917595 PQL917595:PQO917595 QAH917595:QAK917595 QKD917595:QKG917595 QTZ917595:QUC917595 RDV917595:RDY917595 RNR917595:RNU917595 RXN917595:RXQ917595 SHJ917595:SHM917595 SRF917595:SRI917595 TBB917595:TBE917595 TKX917595:TLA917595 TUT917595:TUW917595 UEP917595:UES917595 UOL917595:UOO917595 UYH917595:UYK917595 VID917595:VIG917595 VRZ917595:VSC917595 WBV917595:WBY917595 WLR917595:WLU917595 WVN917595:WVQ917595 G983131:J983131 JB983131:JE983131 SX983131:TA983131 ACT983131:ACW983131 AMP983131:AMS983131 AWL983131:AWO983131 BGH983131:BGK983131 BQD983131:BQG983131 BZZ983131:CAC983131 CJV983131:CJY983131 CTR983131:CTU983131 DDN983131:DDQ983131 DNJ983131:DNM983131 DXF983131:DXI983131 EHB983131:EHE983131 EQX983131:ERA983131 FAT983131:FAW983131 FKP983131:FKS983131 FUL983131:FUO983131 GEH983131:GEK983131 GOD983131:GOG983131 GXZ983131:GYC983131 HHV983131:HHY983131 HRR983131:HRU983131 IBN983131:IBQ983131 ILJ983131:ILM983131 IVF983131:IVI983131 JFB983131:JFE983131 JOX983131:JPA983131 JYT983131:JYW983131 KIP983131:KIS983131 KSL983131:KSO983131 LCH983131:LCK983131 LMD983131:LMG983131 LVZ983131:LWC983131 MFV983131:MFY983131 MPR983131:MPU983131 MZN983131:MZQ983131 NJJ983131:NJM983131 NTF983131:NTI983131 ODB983131:ODE983131 OMX983131:ONA983131 OWT983131:OWW983131 PGP983131:PGS983131 PQL983131:PQO983131 QAH983131:QAK983131 QKD983131:QKG983131 QTZ983131:QUC983131 RDV983131:RDY983131 RNR983131:RNU983131 RXN983131:RXQ983131 SHJ983131:SHM983131 SRF983131:SRI983131 TBB983131:TBE983131 TKX983131:TLA983131 TUT983131:TUW983131 UEP983131:UES983131 UOL983131:UOO983131 UYH983131:UYK983131 VID983131:VIG983131 VRZ983131:VSC983131 WBV983131:WBY983131 E91 G91:J91" xr:uid="{00000000-0002-0000-0100-000004000000}">
      <formula1>0</formula1>
    </dataValidation>
    <dataValidation type="whole" operator="greaterThanOrEqual" allowBlank="1" showInputMessage="1" showErrorMessage="1" error="въведете цяло положително число" sqref="WLR983130:WLU983130 IZ90 SV90 ACR90 AMN90 AWJ90 BGF90 BQB90 BZX90 CJT90 CTP90 DDL90 DNH90 DXD90 EGZ90 EQV90 FAR90 FKN90 FUJ90 GEF90 GOB90 GXX90 HHT90 HRP90 IBL90 ILH90 IVD90 JEZ90 JOV90 JYR90 KIN90 KSJ90 LCF90 LMB90 LVX90 MFT90 MPP90 MZL90 NJH90 NTD90 OCZ90 OMV90 OWR90 PGN90 PQJ90 QAF90 QKB90 QTX90 RDT90 RNP90 RXL90 SHH90 SRD90 TAZ90 TKV90 TUR90 UEN90 UOJ90 UYF90 VIB90 VRX90 WBT90 WLP90 WVL90 E65626 IZ65626 SV65626 ACR65626 AMN65626 AWJ65626 BGF65626 BQB65626 BZX65626 CJT65626 CTP65626 DDL65626 DNH65626 DXD65626 EGZ65626 EQV65626 FAR65626 FKN65626 FUJ65626 GEF65626 GOB65626 GXX65626 HHT65626 HRP65626 IBL65626 ILH65626 IVD65626 JEZ65626 JOV65626 JYR65626 KIN65626 KSJ65626 LCF65626 LMB65626 LVX65626 MFT65626 MPP65626 MZL65626 NJH65626 NTD65626 OCZ65626 OMV65626 OWR65626 PGN65626 PQJ65626 QAF65626 QKB65626 QTX65626 RDT65626 RNP65626 RXL65626 SHH65626 SRD65626 TAZ65626 TKV65626 TUR65626 UEN65626 UOJ65626 UYF65626 VIB65626 VRX65626 WBT65626 WLP65626 WVL65626 E131162 IZ131162 SV131162 ACR131162 AMN131162 AWJ131162 BGF131162 BQB131162 BZX131162 CJT131162 CTP131162 DDL131162 DNH131162 DXD131162 EGZ131162 EQV131162 FAR131162 FKN131162 FUJ131162 GEF131162 GOB131162 GXX131162 HHT131162 HRP131162 IBL131162 ILH131162 IVD131162 JEZ131162 JOV131162 JYR131162 KIN131162 KSJ131162 LCF131162 LMB131162 LVX131162 MFT131162 MPP131162 MZL131162 NJH131162 NTD131162 OCZ131162 OMV131162 OWR131162 PGN131162 PQJ131162 QAF131162 QKB131162 QTX131162 RDT131162 RNP131162 RXL131162 SHH131162 SRD131162 TAZ131162 TKV131162 TUR131162 UEN131162 UOJ131162 UYF131162 VIB131162 VRX131162 WBT131162 WLP131162 WVL131162 E196698 IZ196698 SV196698 ACR196698 AMN196698 AWJ196698 BGF196698 BQB196698 BZX196698 CJT196698 CTP196698 DDL196698 DNH196698 DXD196698 EGZ196698 EQV196698 FAR196698 FKN196698 FUJ196698 GEF196698 GOB196698 GXX196698 HHT196698 HRP196698 IBL196698 ILH196698 IVD196698 JEZ196698 JOV196698 JYR196698 KIN196698 KSJ196698 LCF196698 LMB196698 LVX196698 MFT196698 MPP196698 MZL196698 NJH196698 NTD196698 OCZ196698 OMV196698 OWR196698 PGN196698 PQJ196698 QAF196698 QKB196698 QTX196698 RDT196698 RNP196698 RXL196698 SHH196698 SRD196698 TAZ196698 TKV196698 TUR196698 UEN196698 UOJ196698 UYF196698 VIB196698 VRX196698 WBT196698 WLP196698 WVL196698 E262234 IZ262234 SV262234 ACR262234 AMN262234 AWJ262234 BGF262234 BQB262234 BZX262234 CJT262234 CTP262234 DDL262234 DNH262234 DXD262234 EGZ262234 EQV262234 FAR262234 FKN262234 FUJ262234 GEF262234 GOB262234 GXX262234 HHT262234 HRP262234 IBL262234 ILH262234 IVD262234 JEZ262234 JOV262234 JYR262234 KIN262234 KSJ262234 LCF262234 LMB262234 LVX262234 MFT262234 MPP262234 MZL262234 NJH262234 NTD262234 OCZ262234 OMV262234 OWR262234 PGN262234 PQJ262234 QAF262234 QKB262234 QTX262234 RDT262234 RNP262234 RXL262234 SHH262234 SRD262234 TAZ262234 TKV262234 TUR262234 UEN262234 UOJ262234 UYF262234 VIB262234 VRX262234 WBT262234 WLP262234 WVL262234 E327770 IZ327770 SV327770 ACR327770 AMN327770 AWJ327770 BGF327770 BQB327770 BZX327770 CJT327770 CTP327770 DDL327770 DNH327770 DXD327770 EGZ327770 EQV327770 FAR327770 FKN327770 FUJ327770 GEF327770 GOB327770 GXX327770 HHT327770 HRP327770 IBL327770 ILH327770 IVD327770 JEZ327770 JOV327770 JYR327770 KIN327770 KSJ327770 LCF327770 LMB327770 LVX327770 MFT327770 MPP327770 MZL327770 NJH327770 NTD327770 OCZ327770 OMV327770 OWR327770 PGN327770 PQJ327770 QAF327770 QKB327770 QTX327770 RDT327770 RNP327770 RXL327770 SHH327770 SRD327770 TAZ327770 TKV327770 TUR327770 UEN327770 UOJ327770 UYF327770 VIB327770 VRX327770 WBT327770 WLP327770 WVL327770 E393306 IZ393306 SV393306 ACR393306 AMN393306 AWJ393306 BGF393306 BQB393306 BZX393306 CJT393306 CTP393306 DDL393306 DNH393306 DXD393306 EGZ393306 EQV393306 FAR393306 FKN393306 FUJ393306 GEF393306 GOB393306 GXX393306 HHT393306 HRP393306 IBL393306 ILH393306 IVD393306 JEZ393306 JOV393306 JYR393306 KIN393306 KSJ393306 LCF393306 LMB393306 LVX393306 MFT393306 MPP393306 MZL393306 NJH393306 NTD393306 OCZ393306 OMV393306 OWR393306 PGN393306 PQJ393306 QAF393306 QKB393306 QTX393306 RDT393306 RNP393306 RXL393306 SHH393306 SRD393306 TAZ393306 TKV393306 TUR393306 UEN393306 UOJ393306 UYF393306 VIB393306 VRX393306 WBT393306 WLP393306 WVL393306 E458842 IZ458842 SV458842 ACR458842 AMN458842 AWJ458842 BGF458842 BQB458842 BZX458842 CJT458842 CTP458842 DDL458842 DNH458842 DXD458842 EGZ458842 EQV458842 FAR458842 FKN458842 FUJ458842 GEF458842 GOB458842 GXX458842 HHT458842 HRP458842 IBL458842 ILH458842 IVD458842 JEZ458842 JOV458842 JYR458842 KIN458842 KSJ458842 LCF458842 LMB458842 LVX458842 MFT458842 MPP458842 MZL458842 NJH458842 NTD458842 OCZ458842 OMV458842 OWR458842 PGN458842 PQJ458842 QAF458842 QKB458842 QTX458842 RDT458842 RNP458842 RXL458842 SHH458842 SRD458842 TAZ458842 TKV458842 TUR458842 UEN458842 UOJ458842 UYF458842 VIB458842 VRX458842 WBT458842 WLP458842 WVL458842 E524378 IZ524378 SV524378 ACR524378 AMN524378 AWJ524378 BGF524378 BQB524378 BZX524378 CJT524378 CTP524378 DDL524378 DNH524378 DXD524378 EGZ524378 EQV524378 FAR524378 FKN524378 FUJ524378 GEF524378 GOB524378 GXX524378 HHT524378 HRP524378 IBL524378 ILH524378 IVD524378 JEZ524378 JOV524378 JYR524378 KIN524378 KSJ524378 LCF524378 LMB524378 LVX524378 MFT524378 MPP524378 MZL524378 NJH524378 NTD524378 OCZ524378 OMV524378 OWR524378 PGN524378 PQJ524378 QAF524378 QKB524378 QTX524378 RDT524378 RNP524378 RXL524378 SHH524378 SRD524378 TAZ524378 TKV524378 TUR524378 UEN524378 UOJ524378 UYF524378 VIB524378 VRX524378 WBT524378 WLP524378 WVL524378 E589914 IZ589914 SV589914 ACR589914 AMN589914 AWJ589914 BGF589914 BQB589914 BZX589914 CJT589914 CTP589914 DDL589914 DNH589914 DXD589914 EGZ589914 EQV589914 FAR589914 FKN589914 FUJ589914 GEF589914 GOB589914 GXX589914 HHT589914 HRP589914 IBL589914 ILH589914 IVD589914 JEZ589914 JOV589914 JYR589914 KIN589914 KSJ589914 LCF589914 LMB589914 LVX589914 MFT589914 MPP589914 MZL589914 NJH589914 NTD589914 OCZ589914 OMV589914 OWR589914 PGN589914 PQJ589914 QAF589914 QKB589914 QTX589914 RDT589914 RNP589914 RXL589914 SHH589914 SRD589914 TAZ589914 TKV589914 TUR589914 UEN589914 UOJ589914 UYF589914 VIB589914 VRX589914 WBT589914 WLP589914 WVL589914 E655450 IZ655450 SV655450 ACR655450 AMN655450 AWJ655450 BGF655450 BQB655450 BZX655450 CJT655450 CTP655450 DDL655450 DNH655450 DXD655450 EGZ655450 EQV655450 FAR655450 FKN655450 FUJ655450 GEF655450 GOB655450 GXX655450 HHT655450 HRP655450 IBL655450 ILH655450 IVD655450 JEZ655450 JOV655450 JYR655450 KIN655450 KSJ655450 LCF655450 LMB655450 LVX655450 MFT655450 MPP655450 MZL655450 NJH655450 NTD655450 OCZ655450 OMV655450 OWR655450 PGN655450 PQJ655450 QAF655450 QKB655450 QTX655450 RDT655450 RNP655450 RXL655450 SHH655450 SRD655450 TAZ655450 TKV655450 TUR655450 UEN655450 UOJ655450 UYF655450 VIB655450 VRX655450 WBT655450 WLP655450 WVL655450 E720986 IZ720986 SV720986 ACR720986 AMN720986 AWJ720986 BGF720986 BQB720986 BZX720986 CJT720986 CTP720986 DDL720986 DNH720986 DXD720986 EGZ720986 EQV720986 FAR720986 FKN720986 FUJ720986 GEF720986 GOB720986 GXX720986 HHT720986 HRP720986 IBL720986 ILH720986 IVD720986 JEZ720986 JOV720986 JYR720986 KIN720986 KSJ720986 LCF720986 LMB720986 LVX720986 MFT720986 MPP720986 MZL720986 NJH720986 NTD720986 OCZ720986 OMV720986 OWR720986 PGN720986 PQJ720986 QAF720986 QKB720986 QTX720986 RDT720986 RNP720986 RXL720986 SHH720986 SRD720986 TAZ720986 TKV720986 TUR720986 UEN720986 UOJ720986 UYF720986 VIB720986 VRX720986 WBT720986 WLP720986 WVL720986 E786522 IZ786522 SV786522 ACR786522 AMN786522 AWJ786522 BGF786522 BQB786522 BZX786522 CJT786522 CTP786522 DDL786522 DNH786522 DXD786522 EGZ786522 EQV786522 FAR786522 FKN786522 FUJ786522 GEF786522 GOB786522 GXX786522 HHT786522 HRP786522 IBL786522 ILH786522 IVD786522 JEZ786522 JOV786522 JYR786522 KIN786522 KSJ786522 LCF786522 LMB786522 LVX786522 MFT786522 MPP786522 MZL786522 NJH786522 NTD786522 OCZ786522 OMV786522 OWR786522 PGN786522 PQJ786522 QAF786522 QKB786522 QTX786522 RDT786522 RNP786522 RXL786522 SHH786522 SRD786522 TAZ786522 TKV786522 TUR786522 UEN786522 UOJ786522 UYF786522 VIB786522 VRX786522 WBT786522 WLP786522 WVL786522 E852058 IZ852058 SV852058 ACR852058 AMN852058 AWJ852058 BGF852058 BQB852058 BZX852058 CJT852058 CTP852058 DDL852058 DNH852058 DXD852058 EGZ852058 EQV852058 FAR852058 FKN852058 FUJ852058 GEF852058 GOB852058 GXX852058 HHT852058 HRP852058 IBL852058 ILH852058 IVD852058 JEZ852058 JOV852058 JYR852058 KIN852058 KSJ852058 LCF852058 LMB852058 LVX852058 MFT852058 MPP852058 MZL852058 NJH852058 NTD852058 OCZ852058 OMV852058 OWR852058 PGN852058 PQJ852058 QAF852058 QKB852058 QTX852058 RDT852058 RNP852058 RXL852058 SHH852058 SRD852058 TAZ852058 TKV852058 TUR852058 UEN852058 UOJ852058 UYF852058 VIB852058 VRX852058 WBT852058 WLP852058 WVL852058 E917594 IZ917594 SV917594 ACR917594 AMN917594 AWJ917594 BGF917594 BQB917594 BZX917594 CJT917594 CTP917594 DDL917594 DNH917594 DXD917594 EGZ917594 EQV917594 FAR917594 FKN917594 FUJ917594 GEF917594 GOB917594 GXX917594 HHT917594 HRP917594 IBL917594 ILH917594 IVD917594 JEZ917594 JOV917594 JYR917594 KIN917594 KSJ917594 LCF917594 LMB917594 LVX917594 MFT917594 MPP917594 MZL917594 NJH917594 NTD917594 OCZ917594 OMV917594 OWR917594 PGN917594 PQJ917594 QAF917594 QKB917594 QTX917594 RDT917594 RNP917594 RXL917594 SHH917594 SRD917594 TAZ917594 TKV917594 TUR917594 UEN917594 UOJ917594 UYF917594 VIB917594 VRX917594 WBT917594 WLP917594 WVL917594 E983130 IZ983130 SV983130 ACR983130 AMN983130 AWJ983130 BGF983130 BQB983130 BZX983130 CJT983130 CTP983130 DDL983130 DNH983130 DXD983130 EGZ983130 EQV983130 FAR983130 FKN983130 FUJ983130 GEF983130 GOB983130 GXX983130 HHT983130 HRP983130 IBL983130 ILH983130 IVD983130 JEZ983130 JOV983130 JYR983130 KIN983130 KSJ983130 LCF983130 LMB983130 LVX983130 MFT983130 MPP983130 MZL983130 NJH983130 NTD983130 OCZ983130 OMV983130 OWR983130 PGN983130 PQJ983130 QAF983130 QKB983130 QTX983130 RDT983130 RNP983130 RXL983130 SHH983130 SRD983130 TAZ983130 TKV983130 TUR983130 UEN983130 UOJ983130 UYF983130 VIB983130 VRX983130 WBT983130 WLP983130 WVL983130 WVN983130:WVQ983130 JB90:JE90 SX90:TA90 ACT90:ACW90 AMP90:AMS90 AWL90:AWO90 BGH90:BGK90 BQD90:BQG90 BZZ90:CAC90 CJV90:CJY90 CTR90:CTU90 DDN90:DDQ90 DNJ90:DNM90 DXF90:DXI90 EHB90:EHE90 EQX90:ERA90 FAT90:FAW90 FKP90:FKS90 FUL90:FUO90 GEH90:GEK90 GOD90:GOG90 GXZ90:GYC90 HHV90:HHY90 HRR90:HRU90 IBN90:IBQ90 ILJ90:ILM90 IVF90:IVI90 JFB90:JFE90 JOX90:JPA90 JYT90:JYW90 KIP90:KIS90 KSL90:KSO90 LCH90:LCK90 LMD90:LMG90 LVZ90:LWC90 MFV90:MFY90 MPR90:MPU90 MZN90:MZQ90 NJJ90:NJM90 NTF90:NTI90 ODB90:ODE90 OMX90:ONA90 OWT90:OWW90 PGP90:PGS90 PQL90:PQO90 QAH90:QAK90 QKD90:QKG90 QTZ90:QUC90 RDV90:RDY90 RNR90:RNU90 RXN90:RXQ90 SHJ90:SHM90 SRF90:SRI90 TBB90:TBE90 TKX90:TLA90 TUT90:TUW90 UEP90:UES90 UOL90:UOO90 UYH90:UYK90 VID90:VIG90 VRZ90:VSC90 WBV90:WBY90 WLR90:WLU90 WVN90:WVQ90 G65626:J65626 JB65626:JE65626 SX65626:TA65626 ACT65626:ACW65626 AMP65626:AMS65626 AWL65626:AWO65626 BGH65626:BGK65626 BQD65626:BQG65626 BZZ65626:CAC65626 CJV65626:CJY65626 CTR65626:CTU65626 DDN65626:DDQ65626 DNJ65626:DNM65626 DXF65626:DXI65626 EHB65626:EHE65626 EQX65626:ERA65626 FAT65626:FAW65626 FKP65626:FKS65626 FUL65626:FUO65626 GEH65626:GEK65626 GOD65626:GOG65626 GXZ65626:GYC65626 HHV65626:HHY65626 HRR65626:HRU65626 IBN65626:IBQ65626 ILJ65626:ILM65626 IVF65626:IVI65626 JFB65626:JFE65626 JOX65626:JPA65626 JYT65626:JYW65626 KIP65626:KIS65626 KSL65626:KSO65626 LCH65626:LCK65626 LMD65626:LMG65626 LVZ65626:LWC65626 MFV65626:MFY65626 MPR65626:MPU65626 MZN65626:MZQ65626 NJJ65626:NJM65626 NTF65626:NTI65626 ODB65626:ODE65626 OMX65626:ONA65626 OWT65626:OWW65626 PGP65626:PGS65626 PQL65626:PQO65626 QAH65626:QAK65626 QKD65626:QKG65626 QTZ65626:QUC65626 RDV65626:RDY65626 RNR65626:RNU65626 RXN65626:RXQ65626 SHJ65626:SHM65626 SRF65626:SRI65626 TBB65626:TBE65626 TKX65626:TLA65626 TUT65626:TUW65626 UEP65626:UES65626 UOL65626:UOO65626 UYH65626:UYK65626 VID65626:VIG65626 VRZ65626:VSC65626 WBV65626:WBY65626 WLR65626:WLU65626 WVN65626:WVQ65626 G131162:J131162 JB131162:JE131162 SX131162:TA131162 ACT131162:ACW131162 AMP131162:AMS131162 AWL131162:AWO131162 BGH131162:BGK131162 BQD131162:BQG131162 BZZ131162:CAC131162 CJV131162:CJY131162 CTR131162:CTU131162 DDN131162:DDQ131162 DNJ131162:DNM131162 DXF131162:DXI131162 EHB131162:EHE131162 EQX131162:ERA131162 FAT131162:FAW131162 FKP131162:FKS131162 FUL131162:FUO131162 GEH131162:GEK131162 GOD131162:GOG131162 GXZ131162:GYC131162 HHV131162:HHY131162 HRR131162:HRU131162 IBN131162:IBQ131162 ILJ131162:ILM131162 IVF131162:IVI131162 JFB131162:JFE131162 JOX131162:JPA131162 JYT131162:JYW131162 KIP131162:KIS131162 KSL131162:KSO131162 LCH131162:LCK131162 LMD131162:LMG131162 LVZ131162:LWC131162 MFV131162:MFY131162 MPR131162:MPU131162 MZN131162:MZQ131162 NJJ131162:NJM131162 NTF131162:NTI131162 ODB131162:ODE131162 OMX131162:ONA131162 OWT131162:OWW131162 PGP131162:PGS131162 PQL131162:PQO131162 QAH131162:QAK131162 QKD131162:QKG131162 QTZ131162:QUC131162 RDV131162:RDY131162 RNR131162:RNU131162 RXN131162:RXQ131162 SHJ131162:SHM131162 SRF131162:SRI131162 TBB131162:TBE131162 TKX131162:TLA131162 TUT131162:TUW131162 UEP131162:UES131162 UOL131162:UOO131162 UYH131162:UYK131162 VID131162:VIG131162 VRZ131162:VSC131162 WBV131162:WBY131162 WLR131162:WLU131162 WVN131162:WVQ131162 G196698:J196698 JB196698:JE196698 SX196698:TA196698 ACT196698:ACW196698 AMP196698:AMS196698 AWL196698:AWO196698 BGH196698:BGK196698 BQD196698:BQG196698 BZZ196698:CAC196698 CJV196698:CJY196698 CTR196698:CTU196698 DDN196698:DDQ196698 DNJ196698:DNM196698 DXF196698:DXI196698 EHB196698:EHE196698 EQX196698:ERA196698 FAT196698:FAW196698 FKP196698:FKS196698 FUL196698:FUO196698 GEH196698:GEK196698 GOD196698:GOG196698 GXZ196698:GYC196698 HHV196698:HHY196698 HRR196698:HRU196698 IBN196698:IBQ196698 ILJ196698:ILM196698 IVF196698:IVI196698 JFB196698:JFE196698 JOX196698:JPA196698 JYT196698:JYW196698 KIP196698:KIS196698 KSL196698:KSO196698 LCH196698:LCK196698 LMD196698:LMG196698 LVZ196698:LWC196698 MFV196698:MFY196698 MPR196698:MPU196698 MZN196698:MZQ196698 NJJ196698:NJM196698 NTF196698:NTI196698 ODB196698:ODE196698 OMX196698:ONA196698 OWT196698:OWW196698 PGP196698:PGS196698 PQL196698:PQO196698 QAH196698:QAK196698 QKD196698:QKG196698 QTZ196698:QUC196698 RDV196698:RDY196698 RNR196698:RNU196698 RXN196698:RXQ196698 SHJ196698:SHM196698 SRF196698:SRI196698 TBB196698:TBE196698 TKX196698:TLA196698 TUT196698:TUW196698 UEP196698:UES196698 UOL196698:UOO196698 UYH196698:UYK196698 VID196698:VIG196698 VRZ196698:VSC196698 WBV196698:WBY196698 WLR196698:WLU196698 WVN196698:WVQ196698 G262234:J262234 JB262234:JE262234 SX262234:TA262234 ACT262234:ACW262234 AMP262234:AMS262234 AWL262234:AWO262234 BGH262234:BGK262234 BQD262234:BQG262234 BZZ262234:CAC262234 CJV262234:CJY262234 CTR262234:CTU262234 DDN262234:DDQ262234 DNJ262234:DNM262234 DXF262234:DXI262234 EHB262234:EHE262234 EQX262234:ERA262234 FAT262234:FAW262234 FKP262234:FKS262234 FUL262234:FUO262234 GEH262234:GEK262234 GOD262234:GOG262234 GXZ262234:GYC262234 HHV262234:HHY262234 HRR262234:HRU262234 IBN262234:IBQ262234 ILJ262234:ILM262234 IVF262234:IVI262234 JFB262234:JFE262234 JOX262234:JPA262234 JYT262234:JYW262234 KIP262234:KIS262234 KSL262234:KSO262234 LCH262234:LCK262234 LMD262234:LMG262234 LVZ262234:LWC262234 MFV262234:MFY262234 MPR262234:MPU262234 MZN262234:MZQ262234 NJJ262234:NJM262234 NTF262234:NTI262234 ODB262234:ODE262234 OMX262234:ONA262234 OWT262234:OWW262234 PGP262234:PGS262234 PQL262234:PQO262234 QAH262234:QAK262234 QKD262234:QKG262234 QTZ262234:QUC262234 RDV262234:RDY262234 RNR262234:RNU262234 RXN262234:RXQ262234 SHJ262234:SHM262234 SRF262234:SRI262234 TBB262234:TBE262234 TKX262234:TLA262234 TUT262234:TUW262234 UEP262234:UES262234 UOL262234:UOO262234 UYH262234:UYK262234 VID262234:VIG262234 VRZ262234:VSC262234 WBV262234:WBY262234 WLR262234:WLU262234 WVN262234:WVQ262234 G327770:J327770 JB327770:JE327770 SX327770:TA327770 ACT327770:ACW327770 AMP327770:AMS327770 AWL327770:AWO327770 BGH327770:BGK327770 BQD327770:BQG327770 BZZ327770:CAC327770 CJV327770:CJY327770 CTR327770:CTU327770 DDN327770:DDQ327770 DNJ327770:DNM327770 DXF327770:DXI327770 EHB327770:EHE327770 EQX327770:ERA327770 FAT327770:FAW327770 FKP327770:FKS327770 FUL327770:FUO327770 GEH327770:GEK327770 GOD327770:GOG327770 GXZ327770:GYC327770 HHV327770:HHY327770 HRR327770:HRU327770 IBN327770:IBQ327770 ILJ327770:ILM327770 IVF327770:IVI327770 JFB327770:JFE327770 JOX327770:JPA327770 JYT327770:JYW327770 KIP327770:KIS327770 KSL327770:KSO327770 LCH327770:LCK327770 LMD327770:LMG327770 LVZ327770:LWC327770 MFV327770:MFY327770 MPR327770:MPU327770 MZN327770:MZQ327770 NJJ327770:NJM327770 NTF327770:NTI327770 ODB327770:ODE327770 OMX327770:ONA327770 OWT327770:OWW327770 PGP327770:PGS327770 PQL327770:PQO327770 QAH327770:QAK327770 QKD327770:QKG327770 QTZ327770:QUC327770 RDV327770:RDY327770 RNR327770:RNU327770 RXN327770:RXQ327770 SHJ327770:SHM327770 SRF327770:SRI327770 TBB327770:TBE327770 TKX327770:TLA327770 TUT327770:TUW327770 UEP327770:UES327770 UOL327770:UOO327770 UYH327770:UYK327770 VID327770:VIG327770 VRZ327770:VSC327770 WBV327770:WBY327770 WLR327770:WLU327770 WVN327770:WVQ327770 G393306:J393306 JB393306:JE393306 SX393306:TA393306 ACT393306:ACW393306 AMP393306:AMS393306 AWL393306:AWO393306 BGH393306:BGK393306 BQD393306:BQG393306 BZZ393306:CAC393306 CJV393306:CJY393306 CTR393306:CTU393306 DDN393306:DDQ393306 DNJ393306:DNM393306 DXF393306:DXI393306 EHB393306:EHE393306 EQX393306:ERA393306 FAT393306:FAW393306 FKP393306:FKS393306 FUL393306:FUO393306 GEH393306:GEK393306 GOD393306:GOG393306 GXZ393306:GYC393306 HHV393306:HHY393306 HRR393306:HRU393306 IBN393306:IBQ393306 ILJ393306:ILM393306 IVF393306:IVI393306 JFB393306:JFE393306 JOX393306:JPA393306 JYT393306:JYW393306 KIP393306:KIS393306 KSL393306:KSO393306 LCH393306:LCK393306 LMD393306:LMG393306 LVZ393306:LWC393306 MFV393306:MFY393306 MPR393306:MPU393306 MZN393306:MZQ393306 NJJ393306:NJM393306 NTF393306:NTI393306 ODB393306:ODE393306 OMX393306:ONA393306 OWT393306:OWW393306 PGP393306:PGS393306 PQL393306:PQO393306 QAH393306:QAK393306 QKD393306:QKG393306 QTZ393306:QUC393306 RDV393306:RDY393306 RNR393306:RNU393306 RXN393306:RXQ393306 SHJ393306:SHM393306 SRF393306:SRI393306 TBB393306:TBE393306 TKX393306:TLA393306 TUT393306:TUW393306 UEP393306:UES393306 UOL393306:UOO393306 UYH393306:UYK393306 VID393306:VIG393306 VRZ393306:VSC393306 WBV393306:WBY393306 WLR393306:WLU393306 WVN393306:WVQ393306 G458842:J458842 JB458842:JE458842 SX458842:TA458842 ACT458842:ACW458842 AMP458842:AMS458842 AWL458842:AWO458842 BGH458842:BGK458842 BQD458842:BQG458842 BZZ458842:CAC458842 CJV458842:CJY458842 CTR458842:CTU458842 DDN458842:DDQ458842 DNJ458842:DNM458842 DXF458842:DXI458842 EHB458842:EHE458842 EQX458842:ERA458842 FAT458842:FAW458842 FKP458842:FKS458842 FUL458842:FUO458842 GEH458842:GEK458842 GOD458842:GOG458842 GXZ458842:GYC458842 HHV458842:HHY458842 HRR458842:HRU458842 IBN458842:IBQ458842 ILJ458842:ILM458842 IVF458842:IVI458842 JFB458842:JFE458842 JOX458842:JPA458842 JYT458842:JYW458842 KIP458842:KIS458842 KSL458842:KSO458842 LCH458842:LCK458842 LMD458842:LMG458842 LVZ458842:LWC458842 MFV458842:MFY458842 MPR458842:MPU458842 MZN458842:MZQ458842 NJJ458842:NJM458842 NTF458842:NTI458842 ODB458842:ODE458842 OMX458842:ONA458842 OWT458842:OWW458842 PGP458842:PGS458842 PQL458842:PQO458842 QAH458842:QAK458842 QKD458842:QKG458842 QTZ458842:QUC458842 RDV458842:RDY458842 RNR458842:RNU458842 RXN458842:RXQ458842 SHJ458842:SHM458842 SRF458842:SRI458842 TBB458842:TBE458842 TKX458842:TLA458842 TUT458842:TUW458842 UEP458842:UES458842 UOL458842:UOO458842 UYH458842:UYK458842 VID458842:VIG458842 VRZ458842:VSC458842 WBV458842:WBY458842 WLR458842:WLU458842 WVN458842:WVQ458842 G524378:J524378 JB524378:JE524378 SX524378:TA524378 ACT524378:ACW524378 AMP524378:AMS524378 AWL524378:AWO524378 BGH524378:BGK524378 BQD524378:BQG524378 BZZ524378:CAC524378 CJV524378:CJY524378 CTR524378:CTU524378 DDN524378:DDQ524378 DNJ524378:DNM524378 DXF524378:DXI524378 EHB524378:EHE524378 EQX524378:ERA524378 FAT524378:FAW524378 FKP524378:FKS524378 FUL524378:FUO524378 GEH524378:GEK524378 GOD524378:GOG524378 GXZ524378:GYC524378 HHV524378:HHY524378 HRR524378:HRU524378 IBN524378:IBQ524378 ILJ524378:ILM524378 IVF524378:IVI524378 JFB524378:JFE524378 JOX524378:JPA524378 JYT524378:JYW524378 KIP524378:KIS524378 KSL524378:KSO524378 LCH524378:LCK524378 LMD524378:LMG524378 LVZ524378:LWC524378 MFV524378:MFY524378 MPR524378:MPU524378 MZN524378:MZQ524378 NJJ524378:NJM524378 NTF524378:NTI524378 ODB524378:ODE524378 OMX524378:ONA524378 OWT524378:OWW524378 PGP524378:PGS524378 PQL524378:PQO524378 QAH524378:QAK524378 QKD524378:QKG524378 QTZ524378:QUC524378 RDV524378:RDY524378 RNR524378:RNU524378 RXN524378:RXQ524378 SHJ524378:SHM524378 SRF524378:SRI524378 TBB524378:TBE524378 TKX524378:TLA524378 TUT524378:TUW524378 UEP524378:UES524378 UOL524378:UOO524378 UYH524378:UYK524378 VID524378:VIG524378 VRZ524378:VSC524378 WBV524378:WBY524378 WLR524378:WLU524378 WVN524378:WVQ524378 G589914:J589914 JB589914:JE589914 SX589914:TA589914 ACT589914:ACW589914 AMP589914:AMS589914 AWL589914:AWO589914 BGH589914:BGK589914 BQD589914:BQG589914 BZZ589914:CAC589914 CJV589914:CJY589914 CTR589914:CTU589914 DDN589914:DDQ589914 DNJ589914:DNM589914 DXF589914:DXI589914 EHB589914:EHE589914 EQX589914:ERA589914 FAT589914:FAW589914 FKP589914:FKS589914 FUL589914:FUO589914 GEH589914:GEK589914 GOD589914:GOG589914 GXZ589914:GYC589914 HHV589914:HHY589914 HRR589914:HRU589914 IBN589914:IBQ589914 ILJ589914:ILM589914 IVF589914:IVI589914 JFB589914:JFE589914 JOX589914:JPA589914 JYT589914:JYW589914 KIP589914:KIS589914 KSL589914:KSO589914 LCH589914:LCK589914 LMD589914:LMG589914 LVZ589914:LWC589914 MFV589914:MFY589914 MPR589914:MPU589914 MZN589914:MZQ589914 NJJ589914:NJM589914 NTF589914:NTI589914 ODB589914:ODE589914 OMX589914:ONA589914 OWT589914:OWW589914 PGP589914:PGS589914 PQL589914:PQO589914 QAH589914:QAK589914 QKD589914:QKG589914 QTZ589914:QUC589914 RDV589914:RDY589914 RNR589914:RNU589914 RXN589914:RXQ589914 SHJ589914:SHM589914 SRF589914:SRI589914 TBB589914:TBE589914 TKX589914:TLA589914 TUT589914:TUW589914 UEP589914:UES589914 UOL589914:UOO589914 UYH589914:UYK589914 VID589914:VIG589914 VRZ589914:VSC589914 WBV589914:WBY589914 WLR589914:WLU589914 WVN589914:WVQ589914 G655450:J655450 JB655450:JE655450 SX655450:TA655450 ACT655450:ACW655450 AMP655450:AMS655450 AWL655450:AWO655450 BGH655450:BGK655450 BQD655450:BQG655450 BZZ655450:CAC655450 CJV655450:CJY655450 CTR655450:CTU655450 DDN655450:DDQ655450 DNJ655450:DNM655450 DXF655450:DXI655450 EHB655450:EHE655450 EQX655450:ERA655450 FAT655450:FAW655450 FKP655450:FKS655450 FUL655450:FUO655450 GEH655450:GEK655450 GOD655450:GOG655450 GXZ655450:GYC655450 HHV655450:HHY655450 HRR655450:HRU655450 IBN655450:IBQ655450 ILJ655450:ILM655450 IVF655450:IVI655450 JFB655450:JFE655450 JOX655450:JPA655450 JYT655450:JYW655450 KIP655450:KIS655450 KSL655450:KSO655450 LCH655450:LCK655450 LMD655450:LMG655450 LVZ655450:LWC655450 MFV655450:MFY655450 MPR655450:MPU655450 MZN655450:MZQ655450 NJJ655450:NJM655450 NTF655450:NTI655450 ODB655450:ODE655450 OMX655450:ONA655450 OWT655450:OWW655450 PGP655450:PGS655450 PQL655450:PQO655450 QAH655450:QAK655450 QKD655450:QKG655450 QTZ655450:QUC655450 RDV655450:RDY655450 RNR655450:RNU655450 RXN655450:RXQ655450 SHJ655450:SHM655450 SRF655450:SRI655450 TBB655450:TBE655450 TKX655450:TLA655450 TUT655450:TUW655450 UEP655450:UES655450 UOL655450:UOO655450 UYH655450:UYK655450 VID655450:VIG655450 VRZ655450:VSC655450 WBV655450:WBY655450 WLR655450:WLU655450 WVN655450:WVQ655450 G720986:J720986 JB720986:JE720986 SX720986:TA720986 ACT720986:ACW720986 AMP720986:AMS720986 AWL720986:AWO720986 BGH720986:BGK720986 BQD720986:BQG720986 BZZ720986:CAC720986 CJV720986:CJY720986 CTR720986:CTU720986 DDN720986:DDQ720986 DNJ720986:DNM720986 DXF720986:DXI720986 EHB720986:EHE720986 EQX720986:ERA720986 FAT720986:FAW720986 FKP720986:FKS720986 FUL720986:FUO720986 GEH720986:GEK720986 GOD720986:GOG720986 GXZ720986:GYC720986 HHV720986:HHY720986 HRR720986:HRU720986 IBN720986:IBQ720986 ILJ720986:ILM720986 IVF720986:IVI720986 JFB720986:JFE720986 JOX720986:JPA720986 JYT720986:JYW720986 KIP720986:KIS720986 KSL720986:KSO720986 LCH720986:LCK720986 LMD720986:LMG720986 LVZ720986:LWC720986 MFV720986:MFY720986 MPR720986:MPU720986 MZN720986:MZQ720986 NJJ720986:NJM720986 NTF720986:NTI720986 ODB720986:ODE720986 OMX720986:ONA720986 OWT720986:OWW720986 PGP720986:PGS720986 PQL720986:PQO720986 QAH720986:QAK720986 QKD720986:QKG720986 QTZ720986:QUC720986 RDV720986:RDY720986 RNR720986:RNU720986 RXN720986:RXQ720986 SHJ720986:SHM720986 SRF720986:SRI720986 TBB720986:TBE720986 TKX720986:TLA720986 TUT720986:TUW720986 UEP720986:UES720986 UOL720986:UOO720986 UYH720986:UYK720986 VID720986:VIG720986 VRZ720986:VSC720986 WBV720986:WBY720986 WLR720986:WLU720986 WVN720986:WVQ720986 G786522:J786522 JB786522:JE786522 SX786522:TA786522 ACT786522:ACW786522 AMP786522:AMS786522 AWL786522:AWO786522 BGH786522:BGK786522 BQD786522:BQG786522 BZZ786522:CAC786522 CJV786522:CJY786522 CTR786522:CTU786522 DDN786522:DDQ786522 DNJ786522:DNM786522 DXF786522:DXI786522 EHB786522:EHE786522 EQX786522:ERA786522 FAT786522:FAW786522 FKP786522:FKS786522 FUL786522:FUO786522 GEH786522:GEK786522 GOD786522:GOG786522 GXZ786522:GYC786522 HHV786522:HHY786522 HRR786522:HRU786522 IBN786522:IBQ786522 ILJ786522:ILM786522 IVF786522:IVI786522 JFB786522:JFE786522 JOX786522:JPA786522 JYT786522:JYW786522 KIP786522:KIS786522 KSL786522:KSO786522 LCH786522:LCK786522 LMD786522:LMG786522 LVZ786522:LWC786522 MFV786522:MFY786522 MPR786522:MPU786522 MZN786522:MZQ786522 NJJ786522:NJM786522 NTF786522:NTI786522 ODB786522:ODE786522 OMX786522:ONA786522 OWT786522:OWW786522 PGP786522:PGS786522 PQL786522:PQO786522 QAH786522:QAK786522 QKD786522:QKG786522 QTZ786522:QUC786522 RDV786522:RDY786522 RNR786522:RNU786522 RXN786522:RXQ786522 SHJ786522:SHM786522 SRF786522:SRI786522 TBB786522:TBE786522 TKX786522:TLA786522 TUT786522:TUW786522 UEP786522:UES786522 UOL786522:UOO786522 UYH786522:UYK786522 VID786522:VIG786522 VRZ786522:VSC786522 WBV786522:WBY786522 WLR786522:WLU786522 WVN786522:WVQ786522 G852058:J852058 JB852058:JE852058 SX852058:TA852058 ACT852058:ACW852058 AMP852058:AMS852058 AWL852058:AWO852058 BGH852058:BGK852058 BQD852058:BQG852058 BZZ852058:CAC852058 CJV852058:CJY852058 CTR852058:CTU852058 DDN852058:DDQ852058 DNJ852058:DNM852058 DXF852058:DXI852058 EHB852058:EHE852058 EQX852058:ERA852058 FAT852058:FAW852058 FKP852058:FKS852058 FUL852058:FUO852058 GEH852058:GEK852058 GOD852058:GOG852058 GXZ852058:GYC852058 HHV852058:HHY852058 HRR852058:HRU852058 IBN852058:IBQ852058 ILJ852058:ILM852058 IVF852058:IVI852058 JFB852058:JFE852058 JOX852058:JPA852058 JYT852058:JYW852058 KIP852058:KIS852058 KSL852058:KSO852058 LCH852058:LCK852058 LMD852058:LMG852058 LVZ852058:LWC852058 MFV852058:MFY852058 MPR852058:MPU852058 MZN852058:MZQ852058 NJJ852058:NJM852058 NTF852058:NTI852058 ODB852058:ODE852058 OMX852058:ONA852058 OWT852058:OWW852058 PGP852058:PGS852058 PQL852058:PQO852058 QAH852058:QAK852058 QKD852058:QKG852058 QTZ852058:QUC852058 RDV852058:RDY852058 RNR852058:RNU852058 RXN852058:RXQ852058 SHJ852058:SHM852058 SRF852058:SRI852058 TBB852058:TBE852058 TKX852058:TLA852058 TUT852058:TUW852058 UEP852058:UES852058 UOL852058:UOO852058 UYH852058:UYK852058 VID852058:VIG852058 VRZ852058:VSC852058 WBV852058:WBY852058 WLR852058:WLU852058 WVN852058:WVQ852058 G917594:J917594 JB917594:JE917594 SX917594:TA917594 ACT917594:ACW917594 AMP917594:AMS917594 AWL917594:AWO917594 BGH917594:BGK917594 BQD917594:BQG917594 BZZ917594:CAC917594 CJV917594:CJY917594 CTR917594:CTU917594 DDN917594:DDQ917594 DNJ917594:DNM917594 DXF917594:DXI917594 EHB917594:EHE917594 EQX917594:ERA917594 FAT917594:FAW917594 FKP917594:FKS917594 FUL917594:FUO917594 GEH917594:GEK917594 GOD917594:GOG917594 GXZ917594:GYC917594 HHV917594:HHY917594 HRR917594:HRU917594 IBN917594:IBQ917594 ILJ917594:ILM917594 IVF917594:IVI917594 JFB917594:JFE917594 JOX917594:JPA917594 JYT917594:JYW917594 KIP917594:KIS917594 KSL917594:KSO917594 LCH917594:LCK917594 LMD917594:LMG917594 LVZ917594:LWC917594 MFV917594:MFY917594 MPR917594:MPU917594 MZN917594:MZQ917594 NJJ917594:NJM917594 NTF917594:NTI917594 ODB917594:ODE917594 OMX917594:ONA917594 OWT917594:OWW917594 PGP917594:PGS917594 PQL917594:PQO917594 QAH917594:QAK917594 QKD917594:QKG917594 QTZ917594:QUC917594 RDV917594:RDY917594 RNR917594:RNU917594 RXN917594:RXQ917594 SHJ917594:SHM917594 SRF917594:SRI917594 TBB917594:TBE917594 TKX917594:TLA917594 TUT917594:TUW917594 UEP917594:UES917594 UOL917594:UOO917594 UYH917594:UYK917594 VID917594:VIG917594 VRZ917594:VSC917594 WBV917594:WBY917594 WLR917594:WLU917594 WVN917594:WVQ917594 G983130:J983130 JB983130:JE983130 SX983130:TA983130 ACT983130:ACW983130 AMP983130:AMS983130 AWL983130:AWO983130 BGH983130:BGK983130 BQD983130:BQG983130 BZZ983130:CAC983130 CJV983130:CJY983130 CTR983130:CTU983130 DDN983130:DDQ983130 DNJ983130:DNM983130 DXF983130:DXI983130 EHB983130:EHE983130 EQX983130:ERA983130 FAT983130:FAW983130 FKP983130:FKS983130 FUL983130:FUO983130 GEH983130:GEK983130 GOD983130:GOG983130 GXZ983130:GYC983130 HHV983130:HHY983130 HRR983130:HRU983130 IBN983130:IBQ983130 ILJ983130:ILM983130 IVF983130:IVI983130 JFB983130:JFE983130 JOX983130:JPA983130 JYT983130:JYW983130 KIP983130:KIS983130 KSL983130:KSO983130 LCH983130:LCK983130 LMD983130:LMG983130 LVZ983130:LWC983130 MFV983130:MFY983130 MPR983130:MPU983130 MZN983130:MZQ983130 NJJ983130:NJM983130 NTF983130:NTI983130 ODB983130:ODE983130 OMX983130:ONA983130 OWT983130:OWW983130 PGP983130:PGS983130 PQL983130:PQO983130 QAH983130:QAK983130 QKD983130:QKG983130 QTZ983130:QUC983130 RDV983130:RDY983130 RNR983130:RNU983130 RXN983130:RXQ983130 SHJ983130:SHM983130 SRF983130:SRI983130 TBB983130:TBE983130 TKX983130:TLA983130 TUT983130:TUW983130 UEP983130:UES983130 UOL983130:UOO983130 UYH983130:UYK983130 VID983130:VIG983130 VRZ983130:VSC983130 WBV983130:WBY983130 E90 G90:J90" xr:uid="{00000000-0002-0000-0100-000005000000}">
      <formula1>0</formula1>
    </dataValidation>
    <dataValidation type="whole" operator="lessThanOrEqual" allowBlank="1" showInputMessage="1" showErrorMessage="1" sqref="K91:M91 JF91:JH91 TB91:TD91 ACX91:ACZ91 AMT91:AMV91 AWP91:AWR91 BGL91:BGN91 BQH91:BQJ91 CAD91:CAF91 CJZ91:CKB91 CTV91:CTX91 DDR91:DDT91 DNN91:DNP91 DXJ91:DXL91 EHF91:EHH91 ERB91:ERD91 FAX91:FAZ91 FKT91:FKV91 FUP91:FUR91 GEL91:GEN91 GOH91:GOJ91 GYD91:GYF91 HHZ91:HIB91 HRV91:HRX91 IBR91:IBT91 ILN91:ILP91 IVJ91:IVL91 JFF91:JFH91 JPB91:JPD91 JYX91:JYZ91 KIT91:KIV91 KSP91:KSR91 LCL91:LCN91 LMH91:LMJ91 LWD91:LWF91 MFZ91:MGB91 MPV91:MPX91 MZR91:MZT91 NJN91:NJP91 NTJ91:NTL91 ODF91:ODH91 ONB91:OND91 OWX91:OWZ91 PGT91:PGV91 PQP91:PQR91 QAL91:QAN91 QKH91:QKJ91 QUD91:QUF91 RDZ91:REB91 RNV91:RNX91 RXR91:RXT91 SHN91:SHP91 SRJ91:SRL91 TBF91:TBH91 TLB91:TLD91 TUX91:TUZ91 UET91:UEV91 UOP91:UOR91 UYL91:UYN91 VIH91:VIJ91 VSD91:VSF91 WBZ91:WCB91 WLV91:WLX91 WVR91:WVT91 K65627:M65627 JF65627:JH65627 TB65627:TD65627 ACX65627:ACZ65627 AMT65627:AMV65627 AWP65627:AWR65627 BGL65627:BGN65627 BQH65627:BQJ65627 CAD65627:CAF65627 CJZ65627:CKB65627 CTV65627:CTX65627 DDR65627:DDT65627 DNN65627:DNP65627 DXJ65627:DXL65627 EHF65627:EHH65627 ERB65627:ERD65627 FAX65627:FAZ65627 FKT65627:FKV65627 FUP65627:FUR65627 GEL65627:GEN65627 GOH65627:GOJ65627 GYD65627:GYF65627 HHZ65627:HIB65627 HRV65627:HRX65627 IBR65627:IBT65627 ILN65627:ILP65627 IVJ65627:IVL65627 JFF65627:JFH65627 JPB65627:JPD65627 JYX65627:JYZ65627 KIT65627:KIV65627 KSP65627:KSR65627 LCL65627:LCN65627 LMH65627:LMJ65627 LWD65627:LWF65627 MFZ65627:MGB65627 MPV65627:MPX65627 MZR65627:MZT65627 NJN65627:NJP65627 NTJ65627:NTL65627 ODF65627:ODH65627 ONB65627:OND65627 OWX65627:OWZ65627 PGT65627:PGV65627 PQP65627:PQR65627 QAL65627:QAN65627 QKH65627:QKJ65627 QUD65627:QUF65627 RDZ65627:REB65627 RNV65627:RNX65627 RXR65627:RXT65627 SHN65627:SHP65627 SRJ65627:SRL65627 TBF65627:TBH65627 TLB65627:TLD65627 TUX65627:TUZ65627 UET65627:UEV65627 UOP65627:UOR65627 UYL65627:UYN65627 VIH65627:VIJ65627 VSD65627:VSF65627 WBZ65627:WCB65627 WLV65627:WLX65627 WVR65627:WVT65627 K131163:M131163 JF131163:JH131163 TB131163:TD131163 ACX131163:ACZ131163 AMT131163:AMV131163 AWP131163:AWR131163 BGL131163:BGN131163 BQH131163:BQJ131163 CAD131163:CAF131163 CJZ131163:CKB131163 CTV131163:CTX131163 DDR131163:DDT131163 DNN131163:DNP131163 DXJ131163:DXL131163 EHF131163:EHH131163 ERB131163:ERD131163 FAX131163:FAZ131163 FKT131163:FKV131163 FUP131163:FUR131163 GEL131163:GEN131163 GOH131163:GOJ131163 GYD131163:GYF131163 HHZ131163:HIB131163 HRV131163:HRX131163 IBR131163:IBT131163 ILN131163:ILP131163 IVJ131163:IVL131163 JFF131163:JFH131163 JPB131163:JPD131163 JYX131163:JYZ131163 KIT131163:KIV131163 KSP131163:KSR131163 LCL131163:LCN131163 LMH131163:LMJ131163 LWD131163:LWF131163 MFZ131163:MGB131163 MPV131163:MPX131163 MZR131163:MZT131163 NJN131163:NJP131163 NTJ131163:NTL131163 ODF131163:ODH131163 ONB131163:OND131163 OWX131163:OWZ131163 PGT131163:PGV131163 PQP131163:PQR131163 QAL131163:QAN131163 QKH131163:QKJ131163 QUD131163:QUF131163 RDZ131163:REB131163 RNV131163:RNX131163 RXR131163:RXT131163 SHN131163:SHP131163 SRJ131163:SRL131163 TBF131163:TBH131163 TLB131163:TLD131163 TUX131163:TUZ131163 UET131163:UEV131163 UOP131163:UOR131163 UYL131163:UYN131163 VIH131163:VIJ131163 VSD131163:VSF131163 WBZ131163:WCB131163 WLV131163:WLX131163 WVR131163:WVT131163 K196699:M196699 JF196699:JH196699 TB196699:TD196699 ACX196699:ACZ196699 AMT196699:AMV196699 AWP196699:AWR196699 BGL196699:BGN196699 BQH196699:BQJ196699 CAD196699:CAF196699 CJZ196699:CKB196699 CTV196699:CTX196699 DDR196699:DDT196699 DNN196699:DNP196699 DXJ196699:DXL196699 EHF196699:EHH196699 ERB196699:ERD196699 FAX196699:FAZ196699 FKT196699:FKV196699 FUP196699:FUR196699 GEL196699:GEN196699 GOH196699:GOJ196699 GYD196699:GYF196699 HHZ196699:HIB196699 HRV196699:HRX196699 IBR196699:IBT196699 ILN196699:ILP196699 IVJ196699:IVL196699 JFF196699:JFH196699 JPB196699:JPD196699 JYX196699:JYZ196699 KIT196699:KIV196699 KSP196699:KSR196699 LCL196699:LCN196699 LMH196699:LMJ196699 LWD196699:LWF196699 MFZ196699:MGB196699 MPV196699:MPX196699 MZR196699:MZT196699 NJN196699:NJP196699 NTJ196699:NTL196699 ODF196699:ODH196699 ONB196699:OND196699 OWX196699:OWZ196699 PGT196699:PGV196699 PQP196699:PQR196699 QAL196699:QAN196699 QKH196699:QKJ196699 QUD196699:QUF196699 RDZ196699:REB196699 RNV196699:RNX196699 RXR196699:RXT196699 SHN196699:SHP196699 SRJ196699:SRL196699 TBF196699:TBH196699 TLB196699:TLD196699 TUX196699:TUZ196699 UET196699:UEV196699 UOP196699:UOR196699 UYL196699:UYN196699 VIH196699:VIJ196699 VSD196699:VSF196699 WBZ196699:WCB196699 WLV196699:WLX196699 WVR196699:WVT196699 K262235:M262235 JF262235:JH262235 TB262235:TD262235 ACX262235:ACZ262235 AMT262235:AMV262235 AWP262235:AWR262235 BGL262235:BGN262235 BQH262235:BQJ262235 CAD262235:CAF262235 CJZ262235:CKB262235 CTV262235:CTX262235 DDR262235:DDT262235 DNN262235:DNP262235 DXJ262235:DXL262235 EHF262235:EHH262235 ERB262235:ERD262235 FAX262235:FAZ262235 FKT262235:FKV262235 FUP262235:FUR262235 GEL262235:GEN262235 GOH262235:GOJ262235 GYD262235:GYF262235 HHZ262235:HIB262235 HRV262235:HRX262235 IBR262235:IBT262235 ILN262235:ILP262235 IVJ262235:IVL262235 JFF262235:JFH262235 JPB262235:JPD262235 JYX262235:JYZ262235 KIT262235:KIV262235 KSP262235:KSR262235 LCL262235:LCN262235 LMH262235:LMJ262235 LWD262235:LWF262235 MFZ262235:MGB262235 MPV262235:MPX262235 MZR262235:MZT262235 NJN262235:NJP262235 NTJ262235:NTL262235 ODF262235:ODH262235 ONB262235:OND262235 OWX262235:OWZ262235 PGT262235:PGV262235 PQP262235:PQR262235 QAL262235:QAN262235 QKH262235:QKJ262235 QUD262235:QUF262235 RDZ262235:REB262235 RNV262235:RNX262235 RXR262235:RXT262235 SHN262235:SHP262235 SRJ262235:SRL262235 TBF262235:TBH262235 TLB262235:TLD262235 TUX262235:TUZ262235 UET262235:UEV262235 UOP262235:UOR262235 UYL262235:UYN262235 VIH262235:VIJ262235 VSD262235:VSF262235 WBZ262235:WCB262235 WLV262235:WLX262235 WVR262235:WVT262235 K327771:M327771 JF327771:JH327771 TB327771:TD327771 ACX327771:ACZ327771 AMT327771:AMV327771 AWP327771:AWR327771 BGL327771:BGN327771 BQH327771:BQJ327771 CAD327771:CAF327771 CJZ327771:CKB327771 CTV327771:CTX327771 DDR327771:DDT327771 DNN327771:DNP327771 DXJ327771:DXL327771 EHF327771:EHH327771 ERB327771:ERD327771 FAX327771:FAZ327771 FKT327771:FKV327771 FUP327771:FUR327771 GEL327771:GEN327771 GOH327771:GOJ327771 GYD327771:GYF327771 HHZ327771:HIB327771 HRV327771:HRX327771 IBR327771:IBT327771 ILN327771:ILP327771 IVJ327771:IVL327771 JFF327771:JFH327771 JPB327771:JPD327771 JYX327771:JYZ327771 KIT327771:KIV327771 KSP327771:KSR327771 LCL327771:LCN327771 LMH327771:LMJ327771 LWD327771:LWF327771 MFZ327771:MGB327771 MPV327771:MPX327771 MZR327771:MZT327771 NJN327771:NJP327771 NTJ327771:NTL327771 ODF327771:ODH327771 ONB327771:OND327771 OWX327771:OWZ327771 PGT327771:PGV327771 PQP327771:PQR327771 QAL327771:QAN327771 QKH327771:QKJ327771 QUD327771:QUF327771 RDZ327771:REB327771 RNV327771:RNX327771 RXR327771:RXT327771 SHN327771:SHP327771 SRJ327771:SRL327771 TBF327771:TBH327771 TLB327771:TLD327771 TUX327771:TUZ327771 UET327771:UEV327771 UOP327771:UOR327771 UYL327771:UYN327771 VIH327771:VIJ327771 VSD327771:VSF327771 WBZ327771:WCB327771 WLV327771:WLX327771 WVR327771:WVT327771 K393307:M393307 JF393307:JH393307 TB393307:TD393307 ACX393307:ACZ393307 AMT393307:AMV393307 AWP393307:AWR393307 BGL393307:BGN393307 BQH393307:BQJ393307 CAD393307:CAF393307 CJZ393307:CKB393307 CTV393307:CTX393307 DDR393307:DDT393307 DNN393307:DNP393307 DXJ393307:DXL393307 EHF393307:EHH393307 ERB393307:ERD393307 FAX393307:FAZ393307 FKT393307:FKV393307 FUP393307:FUR393307 GEL393307:GEN393307 GOH393307:GOJ393307 GYD393307:GYF393307 HHZ393307:HIB393307 HRV393307:HRX393307 IBR393307:IBT393307 ILN393307:ILP393307 IVJ393307:IVL393307 JFF393307:JFH393307 JPB393307:JPD393307 JYX393307:JYZ393307 KIT393307:KIV393307 KSP393307:KSR393307 LCL393307:LCN393307 LMH393307:LMJ393307 LWD393307:LWF393307 MFZ393307:MGB393307 MPV393307:MPX393307 MZR393307:MZT393307 NJN393307:NJP393307 NTJ393307:NTL393307 ODF393307:ODH393307 ONB393307:OND393307 OWX393307:OWZ393307 PGT393307:PGV393307 PQP393307:PQR393307 QAL393307:QAN393307 QKH393307:QKJ393307 QUD393307:QUF393307 RDZ393307:REB393307 RNV393307:RNX393307 RXR393307:RXT393307 SHN393307:SHP393307 SRJ393307:SRL393307 TBF393307:TBH393307 TLB393307:TLD393307 TUX393307:TUZ393307 UET393307:UEV393307 UOP393307:UOR393307 UYL393307:UYN393307 VIH393307:VIJ393307 VSD393307:VSF393307 WBZ393307:WCB393307 WLV393307:WLX393307 WVR393307:WVT393307 K458843:M458843 JF458843:JH458843 TB458843:TD458843 ACX458843:ACZ458843 AMT458843:AMV458843 AWP458843:AWR458843 BGL458843:BGN458843 BQH458843:BQJ458843 CAD458843:CAF458843 CJZ458843:CKB458843 CTV458843:CTX458843 DDR458843:DDT458843 DNN458843:DNP458843 DXJ458843:DXL458843 EHF458843:EHH458843 ERB458843:ERD458843 FAX458843:FAZ458843 FKT458843:FKV458843 FUP458843:FUR458843 GEL458843:GEN458843 GOH458843:GOJ458843 GYD458843:GYF458843 HHZ458843:HIB458843 HRV458843:HRX458843 IBR458843:IBT458843 ILN458843:ILP458843 IVJ458843:IVL458843 JFF458843:JFH458843 JPB458843:JPD458843 JYX458843:JYZ458843 KIT458843:KIV458843 KSP458843:KSR458843 LCL458843:LCN458843 LMH458843:LMJ458843 LWD458843:LWF458843 MFZ458843:MGB458843 MPV458843:MPX458843 MZR458843:MZT458843 NJN458843:NJP458843 NTJ458843:NTL458843 ODF458843:ODH458843 ONB458843:OND458843 OWX458843:OWZ458843 PGT458843:PGV458843 PQP458843:PQR458843 QAL458843:QAN458843 QKH458843:QKJ458843 QUD458843:QUF458843 RDZ458843:REB458843 RNV458843:RNX458843 RXR458843:RXT458843 SHN458843:SHP458843 SRJ458843:SRL458843 TBF458843:TBH458843 TLB458843:TLD458843 TUX458843:TUZ458843 UET458843:UEV458843 UOP458843:UOR458843 UYL458843:UYN458843 VIH458843:VIJ458843 VSD458843:VSF458843 WBZ458843:WCB458843 WLV458843:WLX458843 WVR458843:WVT458843 K524379:M524379 JF524379:JH524379 TB524379:TD524379 ACX524379:ACZ524379 AMT524379:AMV524379 AWP524379:AWR524379 BGL524379:BGN524379 BQH524379:BQJ524379 CAD524379:CAF524379 CJZ524379:CKB524379 CTV524379:CTX524379 DDR524379:DDT524379 DNN524379:DNP524379 DXJ524379:DXL524379 EHF524379:EHH524379 ERB524379:ERD524379 FAX524379:FAZ524379 FKT524379:FKV524379 FUP524379:FUR524379 GEL524379:GEN524379 GOH524379:GOJ524379 GYD524379:GYF524379 HHZ524379:HIB524379 HRV524379:HRX524379 IBR524379:IBT524379 ILN524379:ILP524379 IVJ524379:IVL524379 JFF524379:JFH524379 JPB524379:JPD524379 JYX524379:JYZ524379 KIT524379:KIV524379 KSP524379:KSR524379 LCL524379:LCN524379 LMH524379:LMJ524379 LWD524379:LWF524379 MFZ524379:MGB524379 MPV524379:MPX524379 MZR524379:MZT524379 NJN524379:NJP524379 NTJ524379:NTL524379 ODF524379:ODH524379 ONB524379:OND524379 OWX524379:OWZ524379 PGT524379:PGV524379 PQP524379:PQR524379 QAL524379:QAN524379 QKH524379:QKJ524379 QUD524379:QUF524379 RDZ524379:REB524379 RNV524379:RNX524379 RXR524379:RXT524379 SHN524379:SHP524379 SRJ524379:SRL524379 TBF524379:TBH524379 TLB524379:TLD524379 TUX524379:TUZ524379 UET524379:UEV524379 UOP524379:UOR524379 UYL524379:UYN524379 VIH524379:VIJ524379 VSD524379:VSF524379 WBZ524379:WCB524379 WLV524379:WLX524379 WVR524379:WVT524379 K589915:M589915 JF589915:JH589915 TB589915:TD589915 ACX589915:ACZ589915 AMT589915:AMV589915 AWP589915:AWR589915 BGL589915:BGN589915 BQH589915:BQJ589915 CAD589915:CAF589915 CJZ589915:CKB589915 CTV589915:CTX589915 DDR589915:DDT589915 DNN589915:DNP589915 DXJ589915:DXL589915 EHF589915:EHH589915 ERB589915:ERD589915 FAX589915:FAZ589915 FKT589915:FKV589915 FUP589915:FUR589915 GEL589915:GEN589915 GOH589915:GOJ589915 GYD589915:GYF589915 HHZ589915:HIB589915 HRV589915:HRX589915 IBR589915:IBT589915 ILN589915:ILP589915 IVJ589915:IVL589915 JFF589915:JFH589915 JPB589915:JPD589915 JYX589915:JYZ589915 KIT589915:KIV589915 KSP589915:KSR589915 LCL589915:LCN589915 LMH589915:LMJ589915 LWD589915:LWF589915 MFZ589915:MGB589915 MPV589915:MPX589915 MZR589915:MZT589915 NJN589915:NJP589915 NTJ589915:NTL589915 ODF589915:ODH589915 ONB589915:OND589915 OWX589915:OWZ589915 PGT589915:PGV589915 PQP589915:PQR589915 QAL589915:QAN589915 QKH589915:QKJ589915 QUD589915:QUF589915 RDZ589915:REB589915 RNV589915:RNX589915 RXR589915:RXT589915 SHN589915:SHP589915 SRJ589915:SRL589915 TBF589915:TBH589915 TLB589915:TLD589915 TUX589915:TUZ589915 UET589915:UEV589915 UOP589915:UOR589915 UYL589915:UYN589915 VIH589915:VIJ589915 VSD589915:VSF589915 WBZ589915:WCB589915 WLV589915:WLX589915 WVR589915:WVT589915 K655451:M655451 JF655451:JH655451 TB655451:TD655451 ACX655451:ACZ655451 AMT655451:AMV655451 AWP655451:AWR655451 BGL655451:BGN655451 BQH655451:BQJ655451 CAD655451:CAF655451 CJZ655451:CKB655451 CTV655451:CTX655451 DDR655451:DDT655451 DNN655451:DNP655451 DXJ655451:DXL655451 EHF655451:EHH655451 ERB655451:ERD655451 FAX655451:FAZ655451 FKT655451:FKV655451 FUP655451:FUR655451 GEL655451:GEN655451 GOH655451:GOJ655451 GYD655451:GYF655451 HHZ655451:HIB655451 HRV655451:HRX655451 IBR655451:IBT655451 ILN655451:ILP655451 IVJ655451:IVL655451 JFF655451:JFH655451 JPB655451:JPD655451 JYX655451:JYZ655451 KIT655451:KIV655451 KSP655451:KSR655451 LCL655451:LCN655451 LMH655451:LMJ655451 LWD655451:LWF655451 MFZ655451:MGB655451 MPV655451:MPX655451 MZR655451:MZT655451 NJN655451:NJP655451 NTJ655451:NTL655451 ODF655451:ODH655451 ONB655451:OND655451 OWX655451:OWZ655451 PGT655451:PGV655451 PQP655451:PQR655451 QAL655451:QAN655451 QKH655451:QKJ655451 QUD655451:QUF655451 RDZ655451:REB655451 RNV655451:RNX655451 RXR655451:RXT655451 SHN655451:SHP655451 SRJ655451:SRL655451 TBF655451:TBH655451 TLB655451:TLD655451 TUX655451:TUZ655451 UET655451:UEV655451 UOP655451:UOR655451 UYL655451:UYN655451 VIH655451:VIJ655451 VSD655451:VSF655451 WBZ655451:WCB655451 WLV655451:WLX655451 WVR655451:WVT655451 K720987:M720987 JF720987:JH720987 TB720987:TD720987 ACX720987:ACZ720987 AMT720987:AMV720987 AWP720987:AWR720987 BGL720987:BGN720987 BQH720987:BQJ720987 CAD720987:CAF720987 CJZ720987:CKB720987 CTV720987:CTX720987 DDR720987:DDT720987 DNN720987:DNP720987 DXJ720987:DXL720987 EHF720987:EHH720987 ERB720987:ERD720987 FAX720987:FAZ720987 FKT720987:FKV720987 FUP720987:FUR720987 GEL720987:GEN720987 GOH720987:GOJ720987 GYD720987:GYF720987 HHZ720987:HIB720987 HRV720987:HRX720987 IBR720987:IBT720987 ILN720987:ILP720987 IVJ720987:IVL720987 JFF720987:JFH720987 JPB720987:JPD720987 JYX720987:JYZ720987 KIT720987:KIV720987 KSP720987:KSR720987 LCL720987:LCN720987 LMH720987:LMJ720987 LWD720987:LWF720987 MFZ720987:MGB720987 MPV720987:MPX720987 MZR720987:MZT720987 NJN720987:NJP720987 NTJ720987:NTL720987 ODF720987:ODH720987 ONB720987:OND720987 OWX720987:OWZ720987 PGT720987:PGV720987 PQP720987:PQR720987 QAL720987:QAN720987 QKH720987:QKJ720987 QUD720987:QUF720987 RDZ720987:REB720987 RNV720987:RNX720987 RXR720987:RXT720987 SHN720987:SHP720987 SRJ720987:SRL720987 TBF720987:TBH720987 TLB720987:TLD720987 TUX720987:TUZ720987 UET720987:UEV720987 UOP720987:UOR720987 UYL720987:UYN720987 VIH720987:VIJ720987 VSD720987:VSF720987 WBZ720987:WCB720987 WLV720987:WLX720987 WVR720987:WVT720987 K786523:M786523 JF786523:JH786523 TB786523:TD786523 ACX786523:ACZ786523 AMT786523:AMV786523 AWP786523:AWR786523 BGL786523:BGN786523 BQH786523:BQJ786523 CAD786523:CAF786523 CJZ786523:CKB786523 CTV786523:CTX786523 DDR786523:DDT786523 DNN786523:DNP786523 DXJ786523:DXL786523 EHF786523:EHH786523 ERB786523:ERD786523 FAX786523:FAZ786523 FKT786523:FKV786523 FUP786523:FUR786523 GEL786523:GEN786523 GOH786523:GOJ786523 GYD786523:GYF786523 HHZ786523:HIB786523 HRV786523:HRX786523 IBR786523:IBT786523 ILN786523:ILP786523 IVJ786523:IVL786523 JFF786523:JFH786523 JPB786523:JPD786523 JYX786523:JYZ786523 KIT786523:KIV786523 KSP786523:KSR786523 LCL786523:LCN786523 LMH786523:LMJ786523 LWD786523:LWF786523 MFZ786523:MGB786523 MPV786523:MPX786523 MZR786523:MZT786523 NJN786523:NJP786523 NTJ786523:NTL786523 ODF786523:ODH786523 ONB786523:OND786523 OWX786523:OWZ786523 PGT786523:PGV786523 PQP786523:PQR786523 QAL786523:QAN786523 QKH786523:QKJ786523 QUD786523:QUF786523 RDZ786523:REB786523 RNV786523:RNX786523 RXR786523:RXT786523 SHN786523:SHP786523 SRJ786523:SRL786523 TBF786523:TBH786523 TLB786523:TLD786523 TUX786523:TUZ786523 UET786523:UEV786523 UOP786523:UOR786523 UYL786523:UYN786523 VIH786523:VIJ786523 VSD786523:VSF786523 WBZ786523:WCB786523 WLV786523:WLX786523 WVR786523:WVT786523 K852059:M852059 JF852059:JH852059 TB852059:TD852059 ACX852059:ACZ852059 AMT852059:AMV852059 AWP852059:AWR852059 BGL852059:BGN852059 BQH852059:BQJ852059 CAD852059:CAF852059 CJZ852059:CKB852059 CTV852059:CTX852059 DDR852059:DDT852059 DNN852059:DNP852059 DXJ852059:DXL852059 EHF852059:EHH852059 ERB852059:ERD852059 FAX852059:FAZ852059 FKT852059:FKV852059 FUP852059:FUR852059 GEL852059:GEN852059 GOH852059:GOJ852059 GYD852059:GYF852059 HHZ852059:HIB852059 HRV852059:HRX852059 IBR852059:IBT852059 ILN852059:ILP852059 IVJ852059:IVL852059 JFF852059:JFH852059 JPB852059:JPD852059 JYX852059:JYZ852059 KIT852059:KIV852059 KSP852059:KSR852059 LCL852059:LCN852059 LMH852059:LMJ852059 LWD852059:LWF852059 MFZ852059:MGB852059 MPV852059:MPX852059 MZR852059:MZT852059 NJN852059:NJP852059 NTJ852059:NTL852059 ODF852059:ODH852059 ONB852059:OND852059 OWX852059:OWZ852059 PGT852059:PGV852059 PQP852059:PQR852059 QAL852059:QAN852059 QKH852059:QKJ852059 QUD852059:QUF852059 RDZ852059:REB852059 RNV852059:RNX852059 RXR852059:RXT852059 SHN852059:SHP852059 SRJ852059:SRL852059 TBF852059:TBH852059 TLB852059:TLD852059 TUX852059:TUZ852059 UET852059:UEV852059 UOP852059:UOR852059 UYL852059:UYN852059 VIH852059:VIJ852059 VSD852059:VSF852059 WBZ852059:WCB852059 WLV852059:WLX852059 WVR852059:WVT852059 K917595:M917595 JF917595:JH917595 TB917595:TD917595 ACX917595:ACZ917595 AMT917595:AMV917595 AWP917595:AWR917595 BGL917595:BGN917595 BQH917595:BQJ917595 CAD917595:CAF917595 CJZ917595:CKB917595 CTV917595:CTX917595 DDR917595:DDT917595 DNN917595:DNP917595 DXJ917595:DXL917595 EHF917595:EHH917595 ERB917595:ERD917595 FAX917595:FAZ917595 FKT917595:FKV917595 FUP917595:FUR917595 GEL917595:GEN917595 GOH917595:GOJ917595 GYD917595:GYF917595 HHZ917595:HIB917595 HRV917595:HRX917595 IBR917595:IBT917595 ILN917595:ILP917595 IVJ917595:IVL917595 JFF917595:JFH917595 JPB917595:JPD917595 JYX917595:JYZ917595 KIT917595:KIV917595 KSP917595:KSR917595 LCL917595:LCN917595 LMH917595:LMJ917595 LWD917595:LWF917595 MFZ917595:MGB917595 MPV917595:MPX917595 MZR917595:MZT917595 NJN917595:NJP917595 NTJ917595:NTL917595 ODF917595:ODH917595 ONB917595:OND917595 OWX917595:OWZ917595 PGT917595:PGV917595 PQP917595:PQR917595 QAL917595:QAN917595 QKH917595:QKJ917595 QUD917595:QUF917595 RDZ917595:REB917595 RNV917595:RNX917595 RXR917595:RXT917595 SHN917595:SHP917595 SRJ917595:SRL917595 TBF917595:TBH917595 TLB917595:TLD917595 TUX917595:TUZ917595 UET917595:UEV917595 UOP917595:UOR917595 UYL917595:UYN917595 VIH917595:VIJ917595 VSD917595:VSF917595 WBZ917595:WCB917595 WLV917595:WLX917595 WVR917595:WVT917595 K983131:M983131 JF983131:JH983131 TB983131:TD983131 ACX983131:ACZ983131 AMT983131:AMV983131 AWP983131:AWR983131 BGL983131:BGN983131 BQH983131:BQJ983131 CAD983131:CAF983131 CJZ983131:CKB983131 CTV983131:CTX983131 DDR983131:DDT983131 DNN983131:DNP983131 DXJ983131:DXL983131 EHF983131:EHH983131 ERB983131:ERD983131 FAX983131:FAZ983131 FKT983131:FKV983131 FUP983131:FUR983131 GEL983131:GEN983131 GOH983131:GOJ983131 GYD983131:GYF983131 HHZ983131:HIB983131 HRV983131:HRX983131 IBR983131:IBT983131 ILN983131:ILP983131 IVJ983131:IVL983131 JFF983131:JFH983131 JPB983131:JPD983131 JYX983131:JYZ983131 KIT983131:KIV983131 KSP983131:KSR983131 LCL983131:LCN983131 LMH983131:LMJ983131 LWD983131:LWF983131 MFZ983131:MGB983131 MPV983131:MPX983131 MZR983131:MZT983131 NJN983131:NJP983131 NTJ983131:NTL983131 ODF983131:ODH983131 ONB983131:OND983131 OWX983131:OWZ983131 PGT983131:PGV983131 PQP983131:PQR983131 QAL983131:QAN983131 QKH983131:QKJ983131 QUD983131:QUF983131 RDZ983131:REB983131 RNV983131:RNX983131 RXR983131:RXT983131 SHN983131:SHP983131 SRJ983131:SRL983131 TBF983131:TBH983131 TLB983131:TLD983131 TUX983131:TUZ983131 UET983131:UEV983131 UOP983131:UOR983131 UYL983131:UYN983131 VIH983131:VIJ983131 VSD983131:VSF983131 WBZ983131:WCB983131 WLV983131:WLX983131 WVR983131:WVT983131" xr:uid="{00000000-0002-0000-0100-000006000000}">
      <formula1>0</formula1>
    </dataValidation>
    <dataValidation type="whole" operator="greaterThanOrEqual" allowBlank="1" showInputMessage="1" showErrorMessage="1" sqref="K90:M90 JF90:JH90 TB90:TD90 ACX90:ACZ90 AMT90:AMV90 AWP90:AWR90 BGL90:BGN90 BQH90:BQJ90 CAD90:CAF90 CJZ90:CKB90 CTV90:CTX90 DDR90:DDT90 DNN90:DNP90 DXJ90:DXL90 EHF90:EHH90 ERB90:ERD90 FAX90:FAZ90 FKT90:FKV90 FUP90:FUR90 GEL90:GEN90 GOH90:GOJ90 GYD90:GYF90 HHZ90:HIB90 HRV90:HRX90 IBR90:IBT90 ILN90:ILP90 IVJ90:IVL90 JFF90:JFH90 JPB90:JPD90 JYX90:JYZ90 KIT90:KIV90 KSP90:KSR90 LCL90:LCN90 LMH90:LMJ90 LWD90:LWF90 MFZ90:MGB90 MPV90:MPX90 MZR90:MZT90 NJN90:NJP90 NTJ90:NTL90 ODF90:ODH90 ONB90:OND90 OWX90:OWZ90 PGT90:PGV90 PQP90:PQR90 QAL90:QAN90 QKH90:QKJ90 QUD90:QUF90 RDZ90:REB90 RNV90:RNX90 RXR90:RXT90 SHN90:SHP90 SRJ90:SRL90 TBF90:TBH90 TLB90:TLD90 TUX90:TUZ90 UET90:UEV90 UOP90:UOR90 UYL90:UYN90 VIH90:VIJ90 VSD90:VSF90 WBZ90:WCB90 WLV90:WLX90 WVR90:WVT90 K65626:M65626 JF65626:JH65626 TB65626:TD65626 ACX65626:ACZ65626 AMT65626:AMV65626 AWP65626:AWR65626 BGL65626:BGN65626 BQH65626:BQJ65626 CAD65626:CAF65626 CJZ65626:CKB65626 CTV65626:CTX65626 DDR65626:DDT65626 DNN65626:DNP65626 DXJ65626:DXL65626 EHF65626:EHH65626 ERB65626:ERD65626 FAX65626:FAZ65626 FKT65626:FKV65626 FUP65626:FUR65626 GEL65626:GEN65626 GOH65626:GOJ65626 GYD65626:GYF65626 HHZ65626:HIB65626 HRV65626:HRX65626 IBR65626:IBT65626 ILN65626:ILP65626 IVJ65626:IVL65626 JFF65626:JFH65626 JPB65626:JPD65626 JYX65626:JYZ65626 KIT65626:KIV65626 KSP65626:KSR65626 LCL65626:LCN65626 LMH65626:LMJ65626 LWD65626:LWF65626 MFZ65626:MGB65626 MPV65626:MPX65626 MZR65626:MZT65626 NJN65626:NJP65626 NTJ65626:NTL65626 ODF65626:ODH65626 ONB65626:OND65626 OWX65626:OWZ65626 PGT65626:PGV65626 PQP65626:PQR65626 QAL65626:QAN65626 QKH65626:QKJ65626 QUD65626:QUF65626 RDZ65626:REB65626 RNV65626:RNX65626 RXR65626:RXT65626 SHN65626:SHP65626 SRJ65626:SRL65626 TBF65626:TBH65626 TLB65626:TLD65626 TUX65626:TUZ65626 UET65626:UEV65626 UOP65626:UOR65626 UYL65626:UYN65626 VIH65626:VIJ65626 VSD65626:VSF65626 WBZ65626:WCB65626 WLV65626:WLX65626 WVR65626:WVT65626 K131162:M131162 JF131162:JH131162 TB131162:TD131162 ACX131162:ACZ131162 AMT131162:AMV131162 AWP131162:AWR131162 BGL131162:BGN131162 BQH131162:BQJ131162 CAD131162:CAF131162 CJZ131162:CKB131162 CTV131162:CTX131162 DDR131162:DDT131162 DNN131162:DNP131162 DXJ131162:DXL131162 EHF131162:EHH131162 ERB131162:ERD131162 FAX131162:FAZ131162 FKT131162:FKV131162 FUP131162:FUR131162 GEL131162:GEN131162 GOH131162:GOJ131162 GYD131162:GYF131162 HHZ131162:HIB131162 HRV131162:HRX131162 IBR131162:IBT131162 ILN131162:ILP131162 IVJ131162:IVL131162 JFF131162:JFH131162 JPB131162:JPD131162 JYX131162:JYZ131162 KIT131162:KIV131162 KSP131162:KSR131162 LCL131162:LCN131162 LMH131162:LMJ131162 LWD131162:LWF131162 MFZ131162:MGB131162 MPV131162:MPX131162 MZR131162:MZT131162 NJN131162:NJP131162 NTJ131162:NTL131162 ODF131162:ODH131162 ONB131162:OND131162 OWX131162:OWZ131162 PGT131162:PGV131162 PQP131162:PQR131162 QAL131162:QAN131162 QKH131162:QKJ131162 QUD131162:QUF131162 RDZ131162:REB131162 RNV131162:RNX131162 RXR131162:RXT131162 SHN131162:SHP131162 SRJ131162:SRL131162 TBF131162:TBH131162 TLB131162:TLD131162 TUX131162:TUZ131162 UET131162:UEV131162 UOP131162:UOR131162 UYL131162:UYN131162 VIH131162:VIJ131162 VSD131162:VSF131162 WBZ131162:WCB131162 WLV131162:WLX131162 WVR131162:WVT131162 K196698:M196698 JF196698:JH196698 TB196698:TD196698 ACX196698:ACZ196698 AMT196698:AMV196698 AWP196698:AWR196698 BGL196698:BGN196698 BQH196698:BQJ196698 CAD196698:CAF196698 CJZ196698:CKB196698 CTV196698:CTX196698 DDR196698:DDT196698 DNN196698:DNP196698 DXJ196698:DXL196698 EHF196698:EHH196698 ERB196698:ERD196698 FAX196698:FAZ196698 FKT196698:FKV196698 FUP196698:FUR196698 GEL196698:GEN196698 GOH196698:GOJ196698 GYD196698:GYF196698 HHZ196698:HIB196698 HRV196698:HRX196698 IBR196698:IBT196698 ILN196698:ILP196698 IVJ196698:IVL196698 JFF196698:JFH196698 JPB196698:JPD196698 JYX196698:JYZ196698 KIT196698:KIV196698 KSP196698:KSR196698 LCL196698:LCN196698 LMH196698:LMJ196698 LWD196698:LWF196698 MFZ196698:MGB196698 MPV196698:MPX196698 MZR196698:MZT196698 NJN196698:NJP196698 NTJ196698:NTL196698 ODF196698:ODH196698 ONB196698:OND196698 OWX196698:OWZ196698 PGT196698:PGV196698 PQP196698:PQR196698 QAL196698:QAN196698 QKH196698:QKJ196698 QUD196698:QUF196698 RDZ196698:REB196698 RNV196698:RNX196698 RXR196698:RXT196698 SHN196698:SHP196698 SRJ196698:SRL196698 TBF196698:TBH196698 TLB196698:TLD196698 TUX196698:TUZ196698 UET196698:UEV196698 UOP196698:UOR196698 UYL196698:UYN196698 VIH196698:VIJ196698 VSD196698:VSF196698 WBZ196698:WCB196698 WLV196698:WLX196698 WVR196698:WVT196698 K262234:M262234 JF262234:JH262234 TB262234:TD262234 ACX262234:ACZ262234 AMT262234:AMV262234 AWP262234:AWR262234 BGL262234:BGN262234 BQH262234:BQJ262234 CAD262234:CAF262234 CJZ262234:CKB262234 CTV262234:CTX262234 DDR262234:DDT262234 DNN262234:DNP262234 DXJ262234:DXL262234 EHF262234:EHH262234 ERB262234:ERD262234 FAX262234:FAZ262234 FKT262234:FKV262234 FUP262234:FUR262234 GEL262234:GEN262234 GOH262234:GOJ262234 GYD262234:GYF262234 HHZ262234:HIB262234 HRV262234:HRX262234 IBR262234:IBT262234 ILN262234:ILP262234 IVJ262234:IVL262234 JFF262234:JFH262234 JPB262234:JPD262234 JYX262234:JYZ262234 KIT262234:KIV262234 KSP262234:KSR262234 LCL262234:LCN262234 LMH262234:LMJ262234 LWD262234:LWF262234 MFZ262234:MGB262234 MPV262234:MPX262234 MZR262234:MZT262234 NJN262234:NJP262234 NTJ262234:NTL262234 ODF262234:ODH262234 ONB262234:OND262234 OWX262234:OWZ262234 PGT262234:PGV262234 PQP262234:PQR262234 QAL262234:QAN262234 QKH262234:QKJ262234 QUD262234:QUF262234 RDZ262234:REB262234 RNV262234:RNX262234 RXR262234:RXT262234 SHN262234:SHP262234 SRJ262234:SRL262234 TBF262234:TBH262234 TLB262234:TLD262234 TUX262234:TUZ262234 UET262234:UEV262234 UOP262234:UOR262234 UYL262234:UYN262234 VIH262234:VIJ262234 VSD262234:VSF262234 WBZ262234:WCB262234 WLV262234:WLX262234 WVR262234:WVT262234 K327770:M327770 JF327770:JH327770 TB327770:TD327770 ACX327770:ACZ327770 AMT327770:AMV327770 AWP327770:AWR327770 BGL327770:BGN327770 BQH327770:BQJ327770 CAD327770:CAF327770 CJZ327770:CKB327770 CTV327770:CTX327770 DDR327770:DDT327770 DNN327770:DNP327770 DXJ327770:DXL327770 EHF327770:EHH327770 ERB327770:ERD327770 FAX327770:FAZ327770 FKT327770:FKV327770 FUP327770:FUR327770 GEL327770:GEN327770 GOH327770:GOJ327770 GYD327770:GYF327770 HHZ327770:HIB327770 HRV327770:HRX327770 IBR327770:IBT327770 ILN327770:ILP327770 IVJ327770:IVL327770 JFF327770:JFH327770 JPB327770:JPD327770 JYX327770:JYZ327770 KIT327770:KIV327770 KSP327770:KSR327770 LCL327770:LCN327770 LMH327770:LMJ327770 LWD327770:LWF327770 MFZ327770:MGB327770 MPV327770:MPX327770 MZR327770:MZT327770 NJN327770:NJP327770 NTJ327770:NTL327770 ODF327770:ODH327770 ONB327770:OND327770 OWX327770:OWZ327770 PGT327770:PGV327770 PQP327770:PQR327770 QAL327770:QAN327770 QKH327770:QKJ327770 QUD327770:QUF327770 RDZ327770:REB327770 RNV327770:RNX327770 RXR327770:RXT327770 SHN327770:SHP327770 SRJ327770:SRL327770 TBF327770:TBH327770 TLB327770:TLD327770 TUX327770:TUZ327770 UET327770:UEV327770 UOP327770:UOR327770 UYL327770:UYN327770 VIH327770:VIJ327770 VSD327770:VSF327770 WBZ327770:WCB327770 WLV327770:WLX327770 WVR327770:WVT327770 K393306:M393306 JF393306:JH393306 TB393306:TD393306 ACX393306:ACZ393306 AMT393306:AMV393306 AWP393306:AWR393306 BGL393306:BGN393306 BQH393306:BQJ393306 CAD393306:CAF393306 CJZ393306:CKB393306 CTV393306:CTX393306 DDR393306:DDT393306 DNN393306:DNP393306 DXJ393306:DXL393306 EHF393306:EHH393306 ERB393306:ERD393306 FAX393306:FAZ393306 FKT393306:FKV393306 FUP393306:FUR393306 GEL393306:GEN393306 GOH393306:GOJ393306 GYD393306:GYF393306 HHZ393306:HIB393306 HRV393306:HRX393306 IBR393306:IBT393306 ILN393306:ILP393306 IVJ393306:IVL393306 JFF393306:JFH393306 JPB393306:JPD393306 JYX393306:JYZ393306 KIT393306:KIV393306 KSP393306:KSR393306 LCL393306:LCN393306 LMH393306:LMJ393306 LWD393306:LWF393306 MFZ393306:MGB393306 MPV393306:MPX393306 MZR393306:MZT393306 NJN393306:NJP393306 NTJ393306:NTL393306 ODF393306:ODH393306 ONB393306:OND393306 OWX393306:OWZ393306 PGT393306:PGV393306 PQP393306:PQR393306 QAL393306:QAN393306 QKH393306:QKJ393306 QUD393306:QUF393306 RDZ393306:REB393306 RNV393306:RNX393306 RXR393306:RXT393306 SHN393306:SHP393306 SRJ393306:SRL393306 TBF393306:TBH393306 TLB393306:TLD393306 TUX393306:TUZ393306 UET393306:UEV393306 UOP393306:UOR393306 UYL393306:UYN393306 VIH393306:VIJ393306 VSD393306:VSF393306 WBZ393306:WCB393306 WLV393306:WLX393306 WVR393306:WVT393306 K458842:M458842 JF458842:JH458842 TB458842:TD458842 ACX458842:ACZ458842 AMT458842:AMV458842 AWP458842:AWR458842 BGL458842:BGN458842 BQH458842:BQJ458842 CAD458842:CAF458842 CJZ458842:CKB458842 CTV458842:CTX458842 DDR458842:DDT458842 DNN458842:DNP458842 DXJ458842:DXL458842 EHF458842:EHH458842 ERB458842:ERD458842 FAX458842:FAZ458842 FKT458842:FKV458842 FUP458842:FUR458842 GEL458842:GEN458842 GOH458842:GOJ458842 GYD458842:GYF458842 HHZ458842:HIB458842 HRV458842:HRX458842 IBR458842:IBT458842 ILN458842:ILP458842 IVJ458842:IVL458842 JFF458842:JFH458842 JPB458842:JPD458842 JYX458842:JYZ458842 KIT458842:KIV458842 KSP458842:KSR458842 LCL458842:LCN458842 LMH458842:LMJ458842 LWD458842:LWF458842 MFZ458842:MGB458842 MPV458842:MPX458842 MZR458842:MZT458842 NJN458842:NJP458842 NTJ458842:NTL458842 ODF458842:ODH458842 ONB458842:OND458842 OWX458842:OWZ458842 PGT458842:PGV458842 PQP458842:PQR458842 QAL458842:QAN458842 QKH458842:QKJ458842 QUD458842:QUF458842 RDZ458842:REB458842 RNV458842:RNX458842 RXR458842:RXT458842 SHN458842:SHP458842 SRJ458842:SRL458842 TBF458842:TBH458842 TLB458842:TLD458842 TUX458842:TUZ458842 UET458842:UEV458842 UOP458842:UOR458842 UYL458842:UYN458842 VIH458842:VIJ458842 VSD458842:VSF458842 WBZ458842:WCB458842 WLV458842:WLX458842 WVR458842:WVT458842 K524378:M524378 JF524378:JH524378 TB524378:TD524378 ACX524378:ACZ524378 AMT524378:AMV524378 AWP524378:AWR524378 BGL524378:BGN524378 BQH524378:BQJ524378 CAD524378:CAF524378 CJZ524378:CKB524378 CTV524378:CTX524378 DDR524378:DDT524378 DNN524378:DNP524378 DXJ524378:DXL524378 EHF524378:EHH524378 ERB524378:ERD524378 FAX524378:FAZ524378 FKT524378:FKV524378 FUP524378:FUR524378 GEL524378:GEN524378 GOH524378:GOJ524378 GYD524378:GYF524378 HHZ524378:HIB524378 HRV524378:HRX524378 IBR524378:IBT524378 ILN524378:ILP524378 IVJ524378:IVL524378 JFF524378:JFH524378 JPB524378:JPD524378 JYX524378:JYZ524378 KIT524378:KIV524378 KSP524378:KSR524378 LCL524378:LCN524378 LMH524378:LMJ524378 LWD524378:LWF524378 MFZ524378:MGB524378 MPV524378:MPX524378 MZR524378:MZT524378 NJN524378:NJP524378 NTJ524378:NTL524378 ODF524378:ODH524378 ONB524378:OND524378 OWX524378:OWZ524378 PGT524378:PGV524378 PQP524378:PQR524378 QAL524378:QAN524378 QKH524378:QKJ524378 QUD524378:QUF524378 RDZ524378:REB524378 RNV524378:RNX524378 RXR524378:RXT524378 SHN524378:SHP524378 SRJ524378:SRL524378 TBF524378:TBH524378 TLB524378:TLD524378 TUX524378:TUZ524378 UET524378:UEV524378 UOP524378:UOR524378 UYL524378:UYN524378 VIH524378:VIJ524378 VSD524378:VSF524378 WBZ524378:WCB524378 WLV524378:WLX524378 WVR524378:WVT524378 K589914:M589914 JF589914:JH589914 TB589914:TD589914 ACX589914:ACZ589914 AMT589914:AMV589914 AWP589914:AWR589914 BGL589914:BGN589914 BQH589914:BQJ589914 CAD589914:CAF589914 CJZ589914:CKB589914 CTV589914:CTX589914 DDR589914:DDT589914 DNN589914:DNP589914 DXJ589914:DXL589914 EHF589914:EHH589914 ERB589914:ERD589914 FAX589914:FAZ589914 FKT589914:FKV589914 FUP589914:FUR589914 GEL589914:GEN589914 GOH589914:GOJ589914 GYD589914:GYF589914 HHZ589914:HIB589914 HRV589914:HRX589914 IBR589914:IBT589914 ILN589914:ILP589914 IVJ589914:IVL589914 JFF589914:JFH589914 JPB589914:JPD589914 JYX589914:JYZ589914 KIT589914:KIV589914 KSP589914:KSR589914 LCL589914:LCN589914 LMH589914:LMJ589914 LWD589914:LWF589914 MFZ589914:MGB589914 MPV589914:MPX589914 MZR589914:MZT589914 NJN589914:NJP589914 NTJ589914:NTL589914 ODF589914:ODH589914 ONB589914:OND589914 OWX589914:OWZ589914 PGT589914:PGV589914 PQP589914:PQR589914 QAL589914:QAN589914 QKH589914:QKJ589914 QUD589914:QUF589914 RDZ589914:REB589914 RNV589914:RNX589914 RXR589914:RXT589914 SHN589914:SHP589914 SRJ589914:SRL589914 TBF589914:TBH589914 TLB589914:TLD589914 TUX589914:TUZ589914 UET589914:UEV589914 UOP589914:UOR589914 UYL589914:UYN589914 VIH589914:VIJ589914 VSD589914:VSF589914 WBZ589914:WCB589914 WLV589914:WLX589914 WVR589914:WVT589914 K655450:M655450 JF655450:JH655450 TB655450:TD655450 ACX655450:ACZ655450 AMT655450:AMV655450 AWP655450:AWR655450 BGL655450:BGN655450 BQH655450:BQJ655450 CAD655450:CAF655450 CJZ655450:CKB655450 CTV655450:CTX655450 DDR655450:DDT655450 DNN655450:DNP655450 DXJ655450:DXL655450 EHF655450:EHH655450 ERB655450:ERD655450 FAX655450:FAZ655450 FKT655450:FKV655450 FUP655450:FUR655450 GEL655450:GEN655450 GOH655450:GOJ655450 GYD655450:GYF655450 HHZ655450:HIB655450 HRV655450:HRX655450 IBR655450:IBT655450 ILN655450:ILP655450 IVJ655450:IVL655450 JFF655450:JFH655450 JPB655450:JPD655450 JYX655450:JYZ655450 KIT655450:KIV655450 KSP655450:KSR655450 LCL655450:LCN655450 LMH655450:LMJ655450 LWD655450:LWF655450 MFZ655450:MGB655450 MPV655450:MPX655450 MZR655450:MZT655450 NJN655450:NJP655450 NTJ655450:NTL655450 ODF655450:ODH655450 ONB655450:OND655450 OWX655450:OWZ655450 PGT655450:PGV655450 PQP655450:PQR655450 QAL655450:QAN655450 QKH655450:QKJ655450 QUD655450:QUF655450 RDZ655450:REB655450 RNV655450:RNX655450 RXR655450:RXT655450 SHN655450:SHP655450 SRJ655450:SRL655450 TBF655450:TBH655450 TLB655450:TLD655450 TUX655450:TUZ655450 UET655450:UEV655450 UOP655450:UOR655450 UYL655450:UYN655450 VIH655450:VIJ655450 VSD655450:VSF655450 WBZ655450:WCB655450 WLV655450:WLX655450 WVR655450:WVT655450 K720986:M720986 JF720986:JH720986 TB720986:TD720986 ACX720986:ACZ720986 AMT720986:AMV720986 AWP720986:AWR720986 BGL720986:BGN720986 BQH720986:BQJ720986 CAD720986:CAF720986 CJZ720986:CKB720986 CTV720986:CTX720986 DDR720986:DDT720986 DNN720986:DNP720986 DXJ720986:DXL720986 EHF720986:EHH720986 ERB720986:ERD720986 FAX720986:FAZ720986 FKT720986:FKV720986 FUP720986:FUR720986 GEL720986:GEN720986 GOH720986:GOJ720986 GYD720986:GYF720986 HHZ720986:HIB720986 HRV720986:HRX720986 IBR720986:IBT720986 ILN720986:ILP720986 IVJ720986:IVL720986 JFF720986:JFH720986 JPB720986:JPD720986 JYX720986:JYZ720986 KIT720986:KIV720986 KSP720986:KSR720986 LCL720986:LCN720986 LMH720986:LMJ720986 LWD720986:LWF720986 MFZ720986:MGB720986 MPV720986:MPX720986 MZR720986:MZT720986 NJN720986:NJP720986 NTJ720986:NTL720986 ODF720986:ODH720986 ONB720986:OND720986 OWX720986:OWZ720986 PGT720986:PGV720986 PQP720986:PQR720986 QAL720986:QAN720986 QKH720986:QKJ720986 QUD720986:QUF720986 RDZ720986:REB720986 RNV720986:RNX720986 RXR720986:RXT720986 SHN720986:SHP720986 SRJ720986:SRL720986 TBF720986:TBH720986 TLB720986:TLD720986 TUX720986:TUZ720986 UET720986:UEV720986 UOP720986:UOR720986 UYL720986:UYN720986 VIH720986:VIJ720986 VSD720986:VSF720986 WBZ720986:WCB720986 WLV720986:WLX720986 WVR720986:WVT720986 K786522:M786522 JF786522:JH786522 TB786522:TD786522 ACX786522:ACZ786522 AMT786522:AMV786522 AWP786522:AWR786522 BGL786522:BGN786522 BQH786522:BQJ786522 CAD786522:CAF786522 CJZ786522:CKB786522 CTV786522:CTX786522 DDR786522:DDT786522 DNN786522:DNP786522 DXJ786522:DXL786522 EHF786522:EHH786522 ERB786522:ERD786522 FAX786522:FAZ786522 FKT786522:FKV786522 FUP786522:FUR786522 GEL786522:GEN786522 GOH786522:GOJ786522 GYD786522:GYF786522 HHZ786522:HIB786522 HRV786522:HRX786522 IBR786522:IBT786522 ILN786522:ILP786522 IVJ786522:IVL786522 JFF786522:JFH786522 JPB786522:JPD786522 JYX786522:JYZ786522 KIT786522:KIV786522 KSP786522:KSR786522 LCL786522:LCN786522 LMH786522:LMJ786522 LWD786522:LWF786522 MFZ786522:MGB786522 MPV786522:MPX786522 MZR786522:MZT786522 NJN786522:NJP786522 NTJ786522:NTL786522 ODF786522:ODH786522 ONB786522:OND786522 OWX786522:OWZ786522 PGT786522:PGV786522 PQP786522:PQR786522 QAL786522:QAN786522 QKH786522:QKJ786522 QUD786522:QUF786522 RDZ786522:REB786522 RNV786522:RNX786522 RXR786522:RXT786522 SHN786522:SHP786522 SRJ786522:SRL786522 TBF786522:TBH786522 TLB786522:TLD786522 TUX786522:TUZ786522 UET786522:UEV786522 UOP786522:UOR786522 UYL786522:UYN786522 VIH786522:VIJ786522 VSD786522:VSF786522 WBZ786522:WCB786522 WLV786522:WLX786522 WVR786522:WVT786522 K852058:M852058 JF852058:JH852058 TB852058:TD852058 ACX852058:ACZ852058 AMT852058:AMV852058 AWP852058:AWR852058 BGL852058:BGN852058 BQH852058:BQJ852058 CAD852058:CAF852058 CJZ852058:CKB852058 CTV852058:CTX852058 DDR852058:DDT852058 DNN852058:DNP852058 DXJ852058:DXL852058 EHF852058:EHH852058 ERB852058:ERD852058 FAX852058:FAZ852058 FKT852058:FKV852058 FUP852058:FUR852058 GEL852058:GEN852058 GOH852058:GOJ852058 GYD852058:GYF852058 HHZ852058:HIB852058 HRV852058:HRX852058 IBR852058:IBT852058 ILN852058:ILP852058 IVJ852058:IVL852058 JFF852058:JFH852058 JPB852058:JPD852058 JYX852058:JYZ852058 KIT852058:KIV852058 KSP852058:KSR852058 LCL852058:LCN852058 LMH852058:LMJ852058 LWD852058:LWF852058 MFZ852058:MGB852058 MPV852058:MPX852058 MZR852058:MZT852058 NJN852058:NJP852058 NTJ852058:NTL852058 ODF852058:ODH852058 ONB852058:OND852058 OWX852058:OWZ852058 PGT852058:PGV852058 PQP852058:PQR852058 QAL852058:QAN852058 QKH852058:QKJ852058 QUD852058:QUF852058 RDZ852058:REB852058 RNV852058:RNX852058 RXR852058:RXT852058 SHN852058:SHP852058 SRJ852058:SRL852058 TBF852058:TBH852058 TLB852058:TLD852058 TUX852058:TUZ852058 UET852058:UEV852058 UOP852058:UOR852058 UYL852058:UYN852058 VIH852058:VIJ852058 VSD852058:VSF852058 WBZ852058:WCB852058 WLV852058:WLX852058 WVR852058:WVT852058 K917594:M917594 JF917594:JH917594 TB917594:TD917594 ACX917594:ACZ917594 AMT917594:AMV917594 AWP917594:AWR917594 BGL917594:BGN917594 BQH917594:BQJ917594 CAD917594:CAF917594 CJZ917594:CKB917594 CTV917594:CTX917594 DDR917594:DDT917594 DNN917594:DNP917594 DXJ917594:DXL917594 EHF917594:EHH917594 ERB917594:ERD917594 FAX917594:FAZ917594 FKT917594:FKV917594 FUP917594:FUR917594 GEL917594:GEN917594 GOH917594:GOJ917594 GYD917594:GYF917594 HHZ917594:HIB917594 HRV917594:HRX917594 IBR917594:IBT917594 ILN917594:ILP917594 IVJ917594:IVL917594 JFF917594:JFH917594 JPB917594:JPD917594 JYX917594:JYZ917594 KIT917594:KIV917594 KSP917594:KSR917594 LCL917594:LCN917594 LMH917594:LMJ917594 LWD917594:LWF917594 MFZ917594:MGB917594 MPV917594:MPX917594 MZR917594:MZT917594 NJN917594:NJP917594 NTJ917594:NTL917594 ODF917594:ODH917594 ONB917594:OND917594 OWX917594:OWZ917594 PGT917594:PGV917594 PQP917594:PQR917594 QAL917594:QAN917594 QKH917594:QKJ917594 QUD917594:QUF917594 RDZ917594:REB917594 RNV917594:RNX917594 RXR917594:RXT917594 SHN917594:SHP917594 SRJ917594:SRL917594 TBF917594:TBH917594 TLB917594:TLD917594 TUX917594:TUZ917594 UET917594:UEV917594 UOP917594:UOR917594 UYL917594:UYN917594 VIH917594:VIJ917594 VSD917594:VSF917594 WBZ917594:WCB917594 WLV917594:WLX917594 WVR917594:WVT917594 K983130:M983130 JF983130:JH983130 TB983130:TD983130 ACX983130:ACZ983130 AMT983130:AMV983130 AWP983130:AWR983130 BGL983130:BGN983130 BQH983130:BQJ983130 CAD983130:CAF983130 CJZ983130:CKB983130 CTV983130:CTX983130 DDR983130:DDT983130 DNN983130:DNP983130 DXJ983130:DXL983130 EHF983130:EHH983130 ERB983130:ERD983130 FAX983130:FAZ983130 FKT983130:FKV983130 FUP983130:FUR983130 GEL983130:GEN983130 GOH983130:GOJ983130 GYD983130:GYF983130 HHZ983130:HIB983130 HRV983130:HRX983130 IBR983130:IBT983130 ILN983130:ILP983130 IVJ983130:IVL983130 JFF983130:JFH983130 JPB983130:JPD983130 JYX983130:JYZ983130 KIT983130:KIV983130 KSP983130:KSR983130 LCL983130:LCN983130 LMH983130:LMJ983130 LWD983130:LWF983130 MFZ983130:MGB983130 MPV983130:MPX983130 MZR983130:MZT983130 NJN983130:NJP983130 NTJ983130:NTL983130 ODF983130:ODH983130 ONB983130:OND983130 OWX983130:OWZ983130 PGT983130:PGV983130 PQP983130:PQR983130 QAL983130:QAN983130 QKH983130:QKJ983130 QUD983130:QUF983130 RDZ983130:REB983130 RNV983130:RNX983130 RXR983130:RXT983130 SHN983130:SHP983130 SRJ983130:SRL983130 TBF983130:TBH983130 TLB983130:TLD983130 TUX983130:TUZ983130 UET983130:UEV983130 UOP983130:UOR983130 UYL983130:UYN983130 VIH983130:VIJ983130 VSD983130:VSF983130 WBZ983130:WCB983130 WLV983130:WLX983130 WVR983130:WVT983130" xr:uid="{00000000-0002-0000-0100-000007000000}">
      <formula1>0</formula1>
    </dataValidation>
    <dataValidation allowBlank="1" showInputMessage="1" showErrorMessage="1" prompt="Въвежда се началната дата за периода само с цифри и разделител &quot;.&quot; или &quot;-&quot;, без букви за година и точки." sqref="K11:L11 JF11:JG11 TB11:TC11 ACX11:ACY11 AMT11:AMU11 AWP11:AWQ11 BGL11:BGM11 BQH11:BQI11 CAD11:CAE11 CJZ11:CKA11 CTV11:CTW11 DDR11:DDS11 DNN11:DNO11 DXJ11:DXK11 EHF11:EHG11 ERB11:ERC11 FAX11:FAY11 FKT11:FKU11 FUP11:FUQ11 GEL11:GEM11 GOH11:GOI11 GYD11:GYE11 HHZ11:HIA11 HRV11:HRW11 IBR11:IBS11 ILN11:ILO11 IVJ11:IVK11 JFF11:JFG11 JPB11:JPC11 JYX11:JYY11 KIT11:KIU11 KSP11:KSQ11 LCL11:LCM11 LMH11:LMI11 LWD11:LWE11 MFZ11:MGA11 MPV11:MPW11 MZR11:MZS11 NJN11:NJO11 NTJ11:NTK11 ODF11:ODG11 ONB11:ONC11 OWX11:OWY11 PGT11:PGU11 PQP11:PQQ11 QAL11:QAM11 QKH11:QKI11 QUD11:QUE11 RDZ11:REA11 RNV11:RNW11 RXR11:RXS11 SHN11:SHO11 SRJ11:SRK11 TBF11:TBG11 TLB11:TLC11 TUX11:TUY11 UET11:UEU11 UOP11:UOQ11 UYL11:UYM11 VIH11:VII11 VSD11:VSE11 WBZ11:WCA11 WLV11:WLW11 WVR11:WVS11 K65547:L65547 JF65547:JG65547 TB65547:TC65547 ACX65547:ACY65547 AMT65547:AMU65547 AWP65547:AWQ65547 BGL65547:BGM65547 BQH65547:BQI65547 CAD65547:CAE65547 CJZ65547:CKA65547 CTV65547:CTW65547 DDR65547:DDS65547 DNN65547:DNO65547 DXJ65547:DXK65547 EHF65547:EHG65547 ERB65547:ERC65547 FAX65547:FAY65547 FKT65547:FKU65547 FUP65547:FUQ65547 GEL65547:GEM65547 GOH65547:GOI65547 GYD65547:GYE65547 HHZ65547:HIA65547 HRV65547:HRW65547 IBR65547:IBS65547 ILN65547:ILO65547 IVJ65547:IVK65547 JFF65547:JFG65547 JPB65547:JPC65547 JYX65547:JYY65547 KIT65547:KIU65547 KSP65547:KSQ65547 LCL65547:LCM65547 LMH65547:LMI65547 LWD65547:LWE65547 MFZ65547:MGA65547 MPV65547:MPW65547 MZR65547:MZS65547 NJN65547:NJO65547 NTJ65547:NTK65547 ODF65547:ODG65547 ONB65547:ONC65547 OWX65547:OWY65547 PGT65547:PGU65547 PQP65547:PQQ65547 QAL65547:QAM65547 QKH65547:QKI65547 QUD65547:QUE65547 RDZ65547:REA65547 RNV65547:RNW65547 RXR65547:RXS65547 SHN65547:SHO65547 SRJ65547:SRK65547 TBF65547:TBG65547 TLB65547:TLC65547 TUX65547:TUY65547 UET65547:UEU65547 UOP65547:UOQ65547 UYL65547:UYM65547 VIH65547:VII65547 VSD65547:VSE65547 WBZ65547:WCA65547 WLV65547:WLW65547 WVR65547:WVS65547 K131083:L131083 JF131083:JG131083 TB131083:TC131083 ACX131083:ACY131083 AMT131083:AMU131083 AWP131083:AWQ131083 BGL131083:BGM131083 BQH131083:BQI131083 CAD131083:CAE131083 CJZ131083:CKA131083 CTV131083:CTW131083 DDR131083:DDS131083 DNN131083:DNO131083 DXJ131083:DXK131083 EHF131083:EHG131083 ERB131083:ERC131083 FAX131083:FAY131083 FKT131083:FKU131083 FUP131083:FUQ131083 GEL131083:GEM131083 GOH131083:GOI131083 GYD131083:GYE131083 HHZ131083:HIA131083 HRV131083:HRW131083 IBR131083:IBS131083 ILN131083:ILO131083 IVJ131083:IVK131083 JFF131083:JFG131083 JPB131083:JPC131083 JYX131083:JYY131083 KIT131083:KIU131083 KSP131083:KSQ131083 LCL131083:LCM131083 LMH131083:LMI131083 LWD131083:LWE131083 MFZ131083:MGA131083 MPV131083:MPW131083 MZR131083:MZS131083 NJN131083:NJO131083 NTJ131083:NTK131083 ODF131083:ODG131083 ONB131083:ONC131083 OWX131083:OWY131083 PGT131083:PGU131083 PQP131083:PQQ131083 QAL131083:QAM131083 QKH131083:QKI131083 QUD131083:QUE131083 RDZ131083:REA131083 RNV131083:RNW131083 RXR131083:RXS131083 SHN131083:SHO131083 SRJ131083:SRK131083 TBF131083:TBG131083 TLB131083:TLC131083 TUX131083:TUY131083 UET131083:UEU131083 UOP131083:UOQ131083 UYL131083:UYM131083 VIH131083:VII131083 VSD131083:VSE131083 WBZ131083:WCA131083 WLV131083:WLW131083 WVR131083:WVS131083 K196619:L196619 JF196619:JG196619 TB196619:TC196619 ACX196619:ACY196619 AMT196619:AMU196619 AWP196619:AWQ196619 BGL196619:BGM196619 BQH196619:BQI196619 CAD196619:CAE196619 CJZ196619:CKA196619 CTV196619:CTW196619 DDR196619:DDS196619 DNN196619:DNO196619 DXJ196619:DXK196619 EHF196619:EHG196619 ERB196619:ERC196619 FAX196619:FAY196619 FKT196619:FKU196619 FUP196619:FUQ196619 GEL196619:GEM196619 GOH196619:GOI196619 GYD196619:GYE196619 HHZ196619:HIA196619 HRV196619:HRW196619 IBR196619:IBS196619 ILN196619:ILO196619 IVJ196619:IVK196619 JFF196619:JFG196619 JPB196619:JPC196619 JYX196619:JYY196619 KIT196619:KIU196619 KSP196619:KSQ196619 LCL196619:LCM196619 LMH196619:LMI196619 LWD196619:LWE196619 MFZ196619:MGA196619 MPV196619:MPW196619 MZR196619:MZS196619 NJN196619:NJO196619 NTJ196619:NTK196619 ODF196619:ODG196619 ONB196619:ONC196619 OWX196619:OWY196619 PGT196619:PGU196619 PQP196619:PQQ196619 QAL196619:QAM196619 QKH196619:QKI196619 QUD196619:QUE196619 RDZ196619:REA196619 RNV196619:RNW196619 RXR196619:RXS196619 SHN196619:SHO196619 SRJ196619:SRK196619 TBF196619:TBG196619 TLB196619:TLC196619 TUX196619:TUY196619 UET196619:UEU196619 UOP196619:UOQ196619 UYL196619:UYM196619 VIH196619:VII196619 VSD196619:VSE196619 WBZ196619:WCA196619 WLV196619:WLW196619 WVR196619:WVS196619 K262155:L262155 JF262155:JG262155 TB262155:TC262155 ACX262155:ACY262155 AMT262155:AMU262155 AWP262155:AWQ262155 BGL262155:BGM262155 BQH262155:BQI262155 CAD262155:CAE262155 CJZ262155:CKA262155 CTV262155:CTW262155 DDR262155:DDS262155 DNN262155:DNO262155 DXJ262155:DXK262155 EHF262155:EHG262155 ERB262155:ERC262155 FAX262155:FAY262155 FKT262155:FKU262155 FUP262155:FUQ262155 GEL262155:GEM262155 GOH262155:GOI262155 GYD262155:GYE262155 HHZ262155:HIA262155 HRV262155:HRW262155 IBR262155:IBS262155 ILN262155:ILO262155 IVJ262155:IVK262155 JFF262155:JFG262155 JPB262155:JPC262155 JYX262155:JYY262155 KIT262155:KIU262155 KSP262155:KSQ262155 LCL262155:LCM262155 LMH262155:LMI262155 LWD262155:LWE262155 MFZ262155:MGA262155 MPV262155:MPW262155 MZR262155:MZS262155 NJN262155:NJO262155 NTJ262155:NTK262155 ODF262155:ODG262155 ONB262155:ONC262155 OWX262155:OWY262155 PGT262155:PGU262155 PQP262155:PQQ262155 QAL262155:QAM262155 QKH262155:QKI262155 QUD262155:QUE262155 RDZ262155:REA262155 RNV262155:RNW262155 RXR262155:RXS262155 SHN262155:SHO262155 SRJ262155:SRK262155 TBF262155:TBG262155 TLB262155:TLC262155 TUX262155:TUY262155 UET262155:UEU262155 UOP262155:UOQ262155 UYL262155:UYM262155 VIH262155:VII262155 VSD262155:VSE262155 WBZ262155:WCA262155 WLV262155:WLW262155 WVR262155:WVS262155 K327691:L327691 JF327691:JG327691 TB327691:TC327691 ACX327691:ACY327691 AMT327691:AMU327691 AWP327691:AWQ327691 BGL327691:BGM327691 BQH327691:BQI327691 CAD327691:CAE327691 CJZ327691:CKA327691 CTV327691:CTW327691 DDR327691:DDS327691 DNN327691:DNO327691 DXJ327691:DXK327691 EHF327691:EHG327691 ERB327691:ERC327691 FAX327691:FAY327691 FKT327691:FKU327691 FUP327691:FUQ327691 GEL327691:GEM327691 GOH327691:GOI327691 GYD327691:GYE327691 HHZ327691:HIA327691 HRV327691:HRW327691 IBR327691:IBS327691 ILN327691:ILO327691 IVJ327691:IVK327691 JFF327691:JFG327691 JPB327691:JPC327691 JYX327691:JYY327691 KIT327691:KIU327691 KSP327691:KSQ327691 LCL327691:LCM327691 LMH327691:LMI327691 LWD327691:LWE327691 MFZ327691:MGA327691 MPV327691:MPW327691 MZR327691:MZS327691 NJN327691:NJO327691 NTJ327691:NTK327691 ODF327691:ODG327691 ONB327691:ONC327691 OWX327691:OWY327691 PGT327691:PGU327691 PQP327691:PQQ327691 QAL327691:QAM327691 QKH327691:QKI327691 QUD327691:QUE327691 RDZ327691:REA327691 RNV327691:RNW327691 RXR327691:RXS327691 SHN327691:SHO327691 SRJ327691:SRK327691 TBF327691:TBG327691 TLB327691:TLC327691 TUX327691:TUY327691 UET327691:UEU327691 UOP327691:UOQ327691 UYL327691:UYM327691 VIH327691:VII327691 VSD327691:VSE327691 WBZ327691:WCA327691 WLV327691:WLW327691 WVR327691:WVS327691 K393227:L393227 JF393227:JG393227 TB393227:TC393227 ACX393227:ACY393227 AMT393227:AMU393227 AWP393227:AWQ393227 BGL393227:BGM393227 BQH393227:BQI393227 CAD393227:CAE393227 CJZ393227:CKA393227 CTV393227:CTW393227 DDR393227:DDS393227 DNN393227:DNO393227 DXJ393227:DXK393227 EHF393227:EHG393227 ERB393227:ERC393227 FAX393227:FAY393227 FKT393227:FKU393227 FUP393227:FUQ393227 GEL393227:GEM393227 GOH393227:GOI393227 GYD393227:GYE393227 HHZ393227:HIA393227 HRV393227:HRW393227 IBR393227:IBS393227 ILN393227:ILO393227 IVJ393227:IVK393227 JFF393227:JFG393227 JPB393227:JPC393227 JYX393227:JYY393227 KIT393227:KIU393227 KSP393227:KSQ393227 LCL393227:LCM393227 LMH393227:LMI393227 LWD393227:LWE393227 MFZ393227:MGA393227 MPV393227:MPW393227 MZR393227:MZS393227 NJN393227:NJO393227 NTJ393227:NTK393227 ODF393227:ODG393227 ONB393227:ONC393227 OWX393227:OWY393227 PGT393227:PGU393227 PQP393227:PQQ393227 QAL393227:QAM393227 QKH393227:QKI393227 QUD393227:QUE393227 RDZ393227:REA393227 RNV393227:RNW393227 RXR393227:RXS393227 SHN393227:SHO393227 SRJ393227:SRK393227 TBF393227:TBG393227 TLB393227:TLC393227 TUX393227:TUY393227 UET393227:UEU393227 UOP393227:UOQ393227 UYL393227:UYM393227 VIH393227:VII393227 VSD393227:VSE393227 WBZ393227:WCA393227 WLV393227:WLW393227 WVR393227:WVS393227 K458763:L458763 JF458763:JG458763 TB458763:TC458763 ACX458763:ACY458763 AMT458763:AMU458763 AWP458763:AWQ458763 BGL458763:BGM458763 BQH458763:BQI458763 CAD458763:CAE458763 CJZ458763:CKA458763 CTV458763:CTW458763 DDR458763:DDS458763 DNN458763:DNO458763 DXJ458763:DXK458763 EHF458763:EHG458763 ERB458763:ERC458763 FAX458763:FAY458763 FKT458763:FKU458763 FUP458763:FUQ458763 GEL458763:GEM458763 GOH458763:GOI458763 GYD458763:GYE458763 HHZ458763:HIA458763 HRV458763:HRW458763 IBR458763:IBS458763 ILN458763:ILO458763 IVJ458763:IVK458763 JFF458763:JFG458763 JPB458763:JPC458763 JYX458763:JYY458763 KIT458763:KIU458763 KSP458763:KSQ458763 LCL458763:LCM458763 LMH458763:LMI458763 LWD458763:LWE458763 MFZ458763:MGA458763 MPV458763:MPW458763 MZR458763:MZS458763 NJN458763:NJO458763 NTJ458763:NTK458763 ODF458763:ODG458763 ONB458763:ONC458763 OWX458763:OWY458763 PGT458763:PGU458763 PQP458763:PQQ458763 QAL458763:QAM458763 QKH458763:QKI458763 QUD458763:QUE458763 RDZ458763:REA458763 RNV458763:RNW458763 RXR458763:RXS458763 SHN458763:SHO458763 SRJ458763:SRK458763 TBF458763:TBG458763 TLB458763:TLC458763 TUX458763:TUY458763 UET458763:UEU458763 UOP458763:UOQ458763 UYL458763:UYM458763 VIH458763:VII458763 VSD458763:VSE458763 WBZ458763:WCA458763 WLV458763:WLW458763 WVR458763:WVS458763 K524299:L524299 JF524299:JG524299 TB524299:TC524299 ACX524299:ACY524299 AMT524299:AMU524299 AWP524299:AWQ524299 BGL524299:BGM524299 BQH524299:BQI524299 CAD524299:CAE524299 CJZ524299:CKA524299 CTV524299:CTW524299 DDR524299:DDS524299 DNN524299:DNO524299 DXJ524299:DXK524299 EHF524299:EHG524299 ERB524299:ERC524299 FAX524299:FAY524299 FKT524299:FKU524299 FUP524299:FUQ524299 GEL524299:GEM524299 GOH524299:GOI524299 GYD524299:GYE524299 HHZ524299:HIA524299 HRV524299:HRW524299 IBR524299:IBS524299 ILN524299:ILO524299 IVJ524299:IVK524299 JFF524299:JFG524299 JPB524299:JPC524299 JYX524299:JYY524299 KIT524299:KIU524299 KSP524299:KSQ524299 LCL524299:LCM524299 LMH524299:LMI524299 LWD524299:LWE524299 MFZ524299:MGA524299 MPV524299:MPW524299 MZR524299:MZS524299 NJN524299:NJO524299 NTJ524299:NTK524299 ODF524299:ODG524299 ONB524299:ONC524299 OWX524299:OWY524299 PGT524299:PGU524299 PQP524299:PQQ524299 QAL524299:QAM524299 QKH524299:QKI524299 QUD524299:QUE524299 RDZ524299:REA524299 RNV524299:RNW524299 RXR524299:RXS524299 SHN524299:SHO524299 SRJ524299:SRK524299 TBF524299:TBG524299 TLB524299:TLC524299 TUX524299:TUY524299 UET524299:UEU524299 UOP524299:UOQ524299 UYL524299:UYM524299 VIH524299:VII524299 VSD524299:VSE524299 WBZ524299:WCA524299 WLV524299:WLW524299 WVR524299:WVS524299 K589835:L589835 JF589835:JG589835 TB589835:TC589835 ACX589835:ACY589835 AMT589835:AMU589835 AWP589835:AWQ589835 BGL589835:BGM589835 BQH589835:BQI589835 CAD589835:CAE589835 CJZ589835:CKA589835 CTV589835:CTW589835 DDR589835:DDS589835 DNN589835:DNO589835 DXJ589835:DXK589835 EHF589835:EHG589835 ERB589835:ERC589835 FAX589835:FAY589835 FKT589835:FKU589835 FUP589835:FUQ589835 GEL589835:GEM589835 GOH589835:GOI589835 GYD589835:GYE589835 HHZ589835:HIA589835 HRV589835:HRW589835 IBR589835:IBS589835 ILN589835:ILO589835 IVJ589835:IVK589835 JFF589835:JFG589835 JPB589835:JPC589835 JYX589835:JYY589835 KIT589835:KIU589835 KSP589835:KSQ589835 LCL589835:LCM589835 LMH589835:LMI589835 LWD589835:LWE589835 MFZ589835:MGA589835 MPV589835:MPW589835 MZR589835:MZS589835 NJN589835:NJO589835 NTJ589835:NTK589835 ODF589835:ODG589835 ONB589835:ONC589835 OWX589835:OWY589835 PGT589835:PGU589835 PQP589835:PQQ589835 QAL589835:QAM589835 QKH589835:QKI589835 QUD589835:QUE589835 RDZ589835:REA589835 RNV589835:RNW589835 RXR589835:RXS589835 SHN589835:SHO589835 SRJ589835:SRK589835 TBF589835:TBG589835 TLB589835:TLC589835 TUX589835:TUY589835 UET589835:UEU589835 UOP589835:UOQ589835 UYL589835:UYM589835 VIH589835:VII589835 VSD589835:VSE589835 WBZ589835:WCA589835 WLV589835:WLW589835 WVR589835:WVS589835 K655371:L655371 JF655371:JG655371 TB655371:TC655371 ACX655371:ACY655371 AMT655371:AMU655371 AWP655371:AWQ655371 BGL655371:BGM655371 BQH655371:BQI655371 CAD655371:CAE655371 CJZ655371:CKA655371 CTV655371:CTW655371 DDR655371:DDS655371 DNN655371:DNO655371 DXJ655371:DXK655371 EHF655371:EHG655371 ERB655371:ERC655371 FAX655371:FAY655371 FKT655371:FKU655371 FUP655371:FUQ655371 GEL655371:GEM655371 GOH655371:GOI655371 GYD655371:GYE655371 HHZ655371:HIA655371 HRV655371:HRW655371 IBR655371:IBS655371 ILN655371:ILO655371 IVJ655371:IVK655371 JFF655371:JFG655371 JPB655371:JPC655371 JYX655371:JYY655371 KIT655371:KIU655371 KSP655371:KSQ655371 LCL655371:LCM655371 LMH655371:LMI655371 LWD655371:LWE655371 MFZ655371:MGA655371 MPV655371:MPW655371 MZR655371:MZS655371 NJN655371:NJO655371 NTJ655371:NTK655371 ODF655371:ODG655371 ONB655371:ONC655371 OWX655371:OWY655371 PGT655371:PGU655371 PQP655371:PQQ655371 QAL655371:QAM655371 QKH655371:QKI655371 QUD655371:QUE655371 RDZ655371:REA655371 RNV655371:RNW655371 RXR655371:RXS655371 SHN655371:SHO655371 SRJ655371:SRK655371 TBF655371:TBG655371 TLB655371:TLC655371 TUX655371:TUY655371 UET655371:UEU655371 UOP655371:UOQ655371 UYL655371:UYM655371 VIH655371:VII655371 VSD655371:VSE655371 WBZ655371:WCA655371 WLV655371:WLW655371 WVR655371:WVS655371 K720907:L720907 JF720907:JG720907 TB720907:TC720907 ACX720907:ACY720907 AMT720907:AMU720907 AWP720907:AWQ720907 BGL720907:BGM720907 BQH720907:BQI720907 CAD720907:CAE720907 CJZ720907:CKA720907 CTV720907:CTW720907 DDR720907:DDS720907 DNN720907:DNO720907 DXJ720907:DXK720907 EHF720907:EHG720907 ERB720907:ERC720907 FAX720907:FAY720907 FKT720907:FKU720907 FUP720907:FUQ720907 GEL720907:GEM720907 GOH720907:GOI720907 GYD720907:GYE720907 HHZ720907:HIA720907 HRV720907:HRW720907 IBR720907:IBS720907 ILN720907:ILO720907 IVJ720907:IVK720907 JFF720907:JFG720907 JPB720907:JPC720907 JYX720907:JYY720907 KIT720907:KIU720907 KSP720907:KSQ720907 LCL720907:LCM720907 LMH720907:LMI720907 LWD720907:LWE720907 MFZ720907:MGA720907 MPV720907:MPW720907 MZR720907:MZS720907 NJN720907:NJO720907 NTJ720907:NTK720907 ODF720907:ODG720907 ONB720907:ONC720907 OWX720907:OWY720907 PGT720907:PGU720907 PQP720907:PQQ720907 QAL720907:QAM720907 QKH720907:QKI720907 QUD720907:QUE720907 RDZ720907:REA720907 RNV720907:RNW720907 RXR720907:RXS720907 SHN720907:SHO720907 SRJ720907:SRK720907 TBF720907:TBG720907 TLB720907:TLC720907 TUX720907:TUY720907 UET720907:UEU720907 UOP720907:UOQ720907 UYL720907:UYM720907 VIH720907:VII720907 VSD720907:VSE720907 WBZ720907:WCA720907 WLV720907:WLW720907 WVR720907:WVS720907 K786443:L786443 JF786443:JG786443 TB786443:TC786443 ACX786443:ACY786443 AMT786443:AMU786443 AWP786443:AWQ786443 BGL786443:BGM786443 BQH786443:BQI786443 CAD786443:CAE786443 CJZ786443:CKA786443 CTV786443:CTW786443 DDR786443:DDS786443 DNN786443:DNO786443 DXJ786443:DXK786443 EHF786443:EHG786443 ERB786443:ERC786443 FAX786443:FAY786443 FKT786443:FKU786443 FUP786443:FUQ786443 GEL786443:GEM786443 GOH786443:GOI786443 GYD786443:GYE786443 HHZ786443:HIA786443 HRV786443:HRW786443 IBR786443:IBS786443 ILN786443:ILO786443 IVJ786443:IVK786443 JFF786443:JFG786443 JPB786443:JPC786443 JYX786443:JYY786443 KIT786443:KIU786443 KSP786443:KSQ786443 LCL786443:LCM786443 LMH786443:LMI786443 LWD786443:LWE786443 MFZ786443:MGA786443 MPV786443:MPW786443 MZR786443:MZS786443 NJN786443:NJO786443 NTJ786443:NTK786443 ODF786443:ODG786443 ONB786443:ONC786443 OWX786443:OWY786443 PGT786443:PGU786443 PQP786443:PQQ786443 QAL786443:QAM786443 QKH786443:QKI786443 QUD786443:QUE786443 RDZ786443:REA786443 RNV786443:RNW786443 RXR786443:RXS786443 SHN786443:SHO786443 SRJ786443:SRK786443 TBF786443:TBG786443 TLB786443:TLC786443 TUX786443:TUY786443 UET786443:UEU786443 UOP786443:UOQ786443 UYL786443:UYM786443 VIH786443:VII786443 VSD786443:VSE786443 WBZ786443:WCA786443 WLV786443:WLW786443 WVR786443:WVS786443 K851979:L851979 JF851979:JG851979 TB851979:TC851979 ACX851979:ACY851979 AMT851979:AMU851979 AWP851979:AWQ851979 BGL851979:BGM851979 BQH851979:BQI851979 CAD851979:CAE851979 CJZ851979:CKA851979 CTV851979:CTW851979 DDR851979:DDS851979 DNN851979:DNO851979 DXJ851979:DXK851979 EHF851979:EHG851979 ERB851979:ERC851979 FAX851979:FAY851979 FKT851979:FKU851979 FUP851979:FUQ851979 GEL851979:GEM851979 GOH851979:GOI851979 GYD851979:GYE851979 HHZ851979:HIA851979 HRV851979:HRW851979 IBR851979:IBS851979 ILN851979:ILO851979 IVJ851979:IVK851979 JFF851979:JFG851979 JPB851979:JPC851979 JYX851979:JYY851979 KIT851979:KIU851979 KSP851979:KSQ851979 LCL851979:LCM851979 LMH851979:LMI851979 LWD851979:LWE851979 MFZ851979:MGA851979 MPV851979:MPW851979 MZR851979:MZS851979 NJN851979:NJO851979 NTJ851979:NTK851979 ODF851979:ODG851979 ONB851979:ONC851979 OWX851979:OWY851979 PGT851979:PGU851979 PQP851979:PQQ851979 QAL851979:QAM851979 QKH851979:QKI851979 QUD851979:QUE851979 RDZ851979:REA851979 RNV851979:RNW851979 RXR851979:RXS851979 SHN851979:SHO851979 SRJ851979:SRK851979 TBF851979:TBG851979 TLB851979:TLC851979 TUX851979:TUY851979 UET851979:UEU851979 UOP851979:UOQ851979 UYL851979:UYM851979 VIH851979:VII851979 VSD851979:VSE851979 WBZ851979:WCA851979 WLV851979:WLW851979 WVR851979:WVS851979 K917515:L917515 JF917515:JG917515 TB917515:TC917515 ACX917515:ACY917515 AMT917515:AMU917515 AWP917515:AWQ917515 BGL917515:BGM917515 BQH917515:BQI917515 CAD917515:CAE917515 CJZ917515:CKA917515 CTV917515:CTW917515 DDR917515:DDS917515 DNN917515:DNO917515 DXJ917515:DXK917515 EHF917515:EHG917515 ERB917515:ERC917515 FAX917515:FAY917515 FKT917515:FKU917515 FUP917515:FUQ917515 GEL917515:GEM917515 GOH917515:GOI917515 GYD917515:GYE917515 HHZ917515:HIA917515 HRV917515:HRW917515 IBR917515:IBS917515 ILN917515:ILO917515 IVJ917515:IVK917515 JFF917515:JFG917515 JPB917515:JPC917515 JYX917515:JYY917515 KIT917515:KIU917515 KSP917515:KSQ917515 LCL917515:LCM917515 LMH917515:LMI917515 LWD917515:LWE917515 MFZ917515:MGA917515 MPV917515:MPW917515 MZR917515:MZS917515 NJN917515:NJO917515 NTJ917515:NTK917515 ODF917515:ODG917515 ONB917515:ONC917515 OWX917515:OWY917515 PGT917515:PGU917515 PQP917515:PQQ917515 QAL917515:QAM917515 QKH917515:QKI917515 QUD917515:QUE917515 RDZ917515:REA917515 RNV917515:RNW917515 RXR917515:RXS917515 SHN917515:SHO917515 SRJ917515:SRK917515 TBF917515:TBG917515 TLB917515:TLC917515 TUX917515:TUY917515 UET917515:UEU917515 UOP917515:UOQ917515 UYL917515:UYM917515 VIH917515:VII917515 VSD917515:VSE917515 WBZ917515:WCA917515 WLV917515:WLW917515 WVR917515:WVS917515 K983051:L983051 JF983051:JG983051 TB983051:TC983051 ACX983051:ACY983051 AMT983051:AMU983051 AWP983051:AWQ983051 BGL983051:BGM983051 BQH983051:BQI983051 CAD983051:CAE983051 CJZ983051:CKA983051 CTV983051:CTW983051 DDR983051:DDS983051 DNN983051:DNO983051 DXJ983051:DXK983051 EHF983051:EHG983051 ERB983051:ERC983051 FAX983051:FAY983051 FKT983051:FKU983051 FUP983051:FUQ983051 GEL983051:GEM983051 GOH983051:GOI983051 GYD983051:GYE983051 HHZ983051:HIA983051 HRV983051:HRW983051 IBR983051:IBS983051 ILN983051:ILO983051 IVJ983051:IVK983051 JFF983051:JFG983051 JPB983051:JPC983051 JYX983051:JYY983051 KIT983051:KIU983051 KSP983051:KSQ983051 LCL983051:LCM983051 LMH983051:LMI983051 LWD983051:LWE983051 MFZ983051:MGA983051 MPV983051:MPW983051 MZR983051:MZS983051 NJN983051:NJO983051 NTJ983051:NTK983051 ODF983051:ODG983051 ONB983051:ONC983051 OWX983051:OWY983051 PGT983051:PGU983051 PQP983051:PQQ983051 QAL983051:QAM983051 QKH983051:QKI983051 QUD983051:QUE983051 RDZ983051:REA983051 RNV983051:RNW983051 RXR983051:RXS983051 SHN983051:SHO983051 SRJ983051:SRK983051 TBF983051:TBG983051 TLB983051:TLC983051 TUX983051:TUY983051 UET983051:UEU983051 UOP983051:UOQ983051 UYL983051:UYM983051 VIH983051:VII983051 VSD983051:VSE983051 WBZ983051:WCA983051 WLV983051:WLW983051 WVR983051:WVS983051" xr:uid="{00000000-0002-0000-0100-000008000000}"/>
  </dataValidations>
  <pageMargins left="0.7" right="0.7" top="0.75" bottom="0.75" header="0.3" footer="0.3"/>
  <legacyDrawing r:id="rId1"/>
  <extLst>
    <ext xmlns:x14="http://schemas.microsoft.com/office/spreadsheetml/2009/9/main" uri="{CCE6A557-97BC-4b89-ADB6-D9C93CAAB3DF}">
      <x14:dataValidations xmlns:xm="http://schemas.microsoft.com/office/excel/2006/main" count="1">
        <x14:dataValidation type="whole" allowBlank="1" showInputMessage="1" showErrorMessage="1" error="въведете цяло число" xr:uid="{00000000-0002-0000-0100-000009000000}">
          <x14:formula1>
            <xm:f>-10000000000000000</xm:f>
          </x14:formula1>
          <x14:formula2>
            <xm:f>10000000000000000</xm:f>
          </x14:formula2>
          <xm:sqref>TKX983074:TLA983093 IZ92:IZ96 SV92:SV96 ACR92:ACR96 AMN92:AMN96 AWJ92:AWJ96 BGF92:BGF96 BQB92:BQB96 BZX92:BZX96 CJT92:CJT96 CTP92:CTP96 DDL92:DDL96 DNH92:DNH96 DXD92:DXD96 EGZ92:EGZ96 EQV92:EQV96 FAR92:FAR96 FKN92:FKN96 FUJ92:FUJ96 GEF92:GEF96 GOB92:GOB96 GXX92:GXX96 HHT92:HHT96 HRP92:HRP96 IBL92:IBL96 ILH92:ILH96 IVD92:IVD96 JEZ92:JEZ96 JOV92:JOV96 JYR92:JYR96 KIN92:KIN96 KSJ92:KSJ96 LCF92:LCF96 LMB92:LMB96 LVX92:LVX96 MFT92:MFT96 MPP92:MPP96 MZL92:MZL96 NJH92:NJH96 NTD92:NTD96 OCZ92:OCZ96 OMV92:OMV96 OWR92:OWR96 PGN92:PGN96 PQJ92:PQJ96 QAF92:QAF96 QKB92:QKB96 QTX92:QTX96 RDT92:RDT96 RNP92:RNP96 RXL92:RXL96 SHH92:SHH96 SRD92:SRD96 TAZ92:TAZ96 TKV92:TKV96 TUR92:TUR96 UEN92:UEN96 UOJ92:UOJ96 UYF92:UYF96 VIB92:VIB96 VRX92:VRX96 WBT92:WBT96 WLP92:WLP96 WVL92:WVL96 E65628:E65632 IZ65628:IZ65632 SV65628:SV65632 ACR65628:ACR65632 AMN65628:AMN65632 AWJ65628:AWJ65632 BGF65628:BGF65632 BQB65628:BQB65632 BZX65628:BZX65632 CJT65628:CJT65632 CTP65628:CTP65632 DDL65628:DDL65632 DNH65628:DNH65632 DXD65628:DXD65632 EGZ65628:EGZ65632 EQV65628:EQV65632 FAR65628:FAR65632 FKN65628:FKN65632 FUJ65628:FUJ65632 GEF65628:GEF65632 GOB65628:GOB65632 GXX65628:GXX65632 HHT65628:HHT65632 HRP65628:HRP65632 IBL65628:IBL65632 ILH65628:ILH65632 IVD65628:IVD65632 JEZ65628:JEZ65632 JOV65628:JOV65632 JYR65628:JYR65632 KIN65628:KIN65632 KSJ65628:KSJ65632 LCF65628:LCF65632 LMB65628:LMB65632 LVX65628:LVX65632 MFT65628:MFT65632 MPP65628:MPP65632 MZL65628:MZL65632 NJH65628:NJH65632 NTD65628:NTD65632 OCZ65628:OCZ65632 OMV65628:OMV65632 OWR65628:OWR65632 PGN65628:PGN65632 PQJ65628:PQJ65632 QAF65628:QAF65632 QKB65628:QKB65632 QTX65628:QTX65632 RDT65628:RDT65632 RNP65628:RNP65632 RXL65628:RXL65632 SHH65628:SHH65632 SRD65628:SRD65632 TAZ65628:TAZ65632 TKV65628:TKV65632 TUR65628:TUR65632 UEN65628:UEN65632 UOJ65628:UOJ65632 UYF65628:UYF65632 VIB65628:VIB65632 VRX65628:VRX65632 WBT65628:WBT65632 WLP65628:WLP65632 WVL65628:WVL65632 E131164:E131168 IZ131164:IZ131168 SV131164:SV131168 ACR131164:ACR131168 AMN131164:AMN131168 AWJ131164:AWJ131168 BGF131164:BGF131168 BQB131164:BQB131168 BZX131164:BZX131168 CJT131164:CJT131168 CTP131164:CTP131168 DDL131164:DDL131168 DNH131164:DNH131168 DXD131164:DXD131168 EGZ131164:EGZ131168 EQV131164:EQV131168 FAR131164:FAR131168 FKN131164:FKN131168 FUJ131164:FUJ131168 GEF131164:GEF131168 GOB131164:GOB131168 GXX131164:GXX131168 HHT131164:HHT131168 HRP131164:HRP131168 IBL131164:IBL131168 ILH131164:ILH131168 IVD131164:IVD131168 JEZ131164:JEZ131168 JOV131164:JOV131168 JYR131164:JYR131168 KIN131164:KIN131168 KSJ131164:KSJ131168 LCF131164:LCF131168 LMB131164:LMB131168 LVX131164:LVX131168 MFT131164:MFT131168 MPP131164:MPP131168 MZL131164:MZL131168 NJH131164:NJH131168 NTD131164:NTD131168 OCZ131164:OCZ131168 OMV131164:OMV131168 OWR131164:OWR131168 PGN131164:PGN131168 PQJ131164:PQJ131168 QAF131164:QAF131168 QKB131164:QKB131168 QTX131164:QTX131168 RDT131164:RDT131168 RNP131164:RNP131168 RXL131164:RXL131168 SHH131164:SHH131168 SRD131164:SRD131168 TAZ131164:TAZ131168 TKV131164:TKV131168 TUR131164:TUR131168 UEN131164:UEN131168 UOJ131164:UOJ131168 UYF131164:UYF131168 VIB131164:VIB131168 VRX131164:VRX131168 WBT131164:WBT131168 WLP131164:WLP131168 WVL131164:WVL131168 E196700:E196704 IZ196700:IZ196704 SV196700:SV196704 ACR196700:ACR196704 AMN196700:AMN196704 AWJ196700:AWJ196704 BGF196700:BGF196704 BQB196700:BQB196704 BZX196700:BZX196704 CJT196700:CJT196704 CTP196700:CTP196704 DDL196700:DDL196704 DNH196700:DNH196704 DXD196700:DXD196704 EGZ196700:EGZ196704 EQV196700:EQV196704 FAR196700:FAR196704 FKN196700:FKN196704 FUJ196700:FUJ196704 GEF196700:GEF196704 GOB196700:GOB196704 GXX196700:GXX196704 HHT196700:HHT196704 HRP196700:HRP196704 IBL196700:IBL196704 ILH196700:ILH196704 IVD196700:IVD196704 JEZ196700:JEZ196704 JOV196700:JOV196704 JYR196700:JYR196704 KIN196700:KIN196704 KSJ196700:KSJ196704 LCF196700:LCF196704 LMB196700:LMB196704 LVX196700:LVX196704 MFT196700:MFT196704 MPP196700:MPP196704 MZL196700:MZL196704 NJH196700:NJH196704 NTD196700:NTD196704 OCZ196700:OCZ196704 OMV196700:OMV196704 OWR196700:OWR196704 PGN196700:PGN196704 PQJ196700:PQJ196704 QAF196700:QAF196704 QKB196700:QKB196704 QTX196700:QTX196704 RDT196700:RDT196704 RNP196700:RNP196704 RXL196700:RXL196704 SHH196700:SHH196704 SRD196700:SRD196704 TAZ196700:TAZ196704 TKV196700:TKV196704 TUR196700:TUR196704 UEN196700:UEN196704 UOJ196700:UOJ196704 UYF196700:UYF196704 VIB196700:VIB196704 VRX196700:VRX196704 WBT196700:WBT196704 WLP196700:WLP196704 WVL196700:WVL196704 E262236:E262240 IZ262236:IZ262240 SV262236:SV262240 ACR262236:ACR262240 AMN262236:AMN262240 AWJ262236:AWJ262240 BGF262236:BGF262240 BQB262236:BQB262240 BZX262236:BZX262240 CJT262236:CJT262240 CTP262236:CTP262240 DDL262236:DDL262240 DNH262236:DNH262240 DXD262236:DXD262240 EGZ262236:EGZ262240 EQV262236:EQV262240 FAR262236:FAR262240 FKN262236:FKN262240 FUJ262236:FUJ262240 GEF262236:GEF262240 GOB262236:GOB262240 GXX262236:GXX262240 HHT262236:HHT262240 HRP262236:HRP262240 IBL262236:IBL262240 ILH262236:ILH262240 IVD262236:IVD262240 JEZ262236:JEZ262240 JOV262236:JOV262240 JYR262236:JYR262240 KIN262236:KIN262240 KSJ262236:KSJ262240 LCF262236:LCF262240 LMB262236:LMB262240 LVX262236:LVX262240 MFT262236:MFT262240 MPP262236:MPP262240 MZL262236:MZL262240 NJH262236:NJH262240 NTD262236:NTD262240 OCZ262236:OCZ262240 OMV262236:OMV262240 OWR262236:OWR262240 PGN262236:PGN262240 PQJ262236:PQJ262240 QAF262236:QAF262240 QKB262236:QKB262240 QTX262236:QTX262240 RDT262236:RDT262240 RNP262236:RNP262240 RXL262236:RXL262240 SHH262236:SHH262240 SRD262236:SRD262240 TAZ262236:TAZ262240 TKV262236:TKV262240 TUR262236:TUR262240 UEN262236:UEN262240 UOJ262236:UOJ262240 UYF262236:UYF262240 VIB262236:VIB262240 VRX262236:VRX262240 WBT262236:WBT262240 WLP262236:WLP262240 WVL262236:WVL262240 E327772:E327776 IZ327772:IZ327776 SV327772:SV327776 ACR327772:ACR327776 AMN327772:AMN327776 AWJ327772:AWJ327776 BGF327772:BGF327776 BQB327772:BQB327776 BZX327772:BZX327776 CJT327772:CJT327776 CTP327772:CTP327776 DDL327772:DDL327776 DNH327772:DNH327776 DXD327772:DXD327776 EGZ327772:EGZ327776 EQV327772:EQV327776 FAR327772:FAR327776 FKN327772:FKN327776 FUJ327772:FUJ327776 GEF327772:GEF327776 GOB327772:GOB327776 GXX327772:GXX327776 HHT327772:HHT327776 HRP327772:HRP327776 IBL327772:IBL327776 ILH327772:ILH327776 IVD327772:IVD327776 JEZ327772:JEZ327776 JOV327772:JOV327776 JYR327772:JYR327776 KIN327772:KIN327776 KSJ327772:KSJ327776 LCF327772:LCF327776 LMB327772:LMB327776 LVX327772:LVX327776 MFT327772:MFT327776 MPP327772:MPP327776 MZL327772:MZL327776 NJH327772:NJH327776 NTD327772:NTD327776 OCZ327772:OCZ327776 OMV327772:OMV327776 OWR327772:OWR327776 PGN327772:PGN327776 PQJ327772:PQJ327776 QAF327772:QAF327776 QKB327772:QKB327776 QTX327772:QTX327776 RDT327772:RDT327776 RNP327772:RNP327776 RXL327772:RXL327776 SHH327772:SHH327776 SRD327772:SRD327776 TAZ327772:TAZ327776 TKV327772:TKV327776 TUR327772:TUR327776 UEN327772:UEN327776 UOJ327772:UOJ327776 UYF327772:UYF327776 VIB327772:VIB327776 VRX327772:VRX327776 WBT327772:WBT327776 WLP327772:WLP327776 WVL327772:WVL327776 E393308:E393312 IZ393308:IZ393312 SV393308:SV393312 ACR393308:ACR393312 AMN393308:AMN393312 AWJ393308:AWJ393312 BGF393308:BGF393312 BQB393308:BQB393312 BZX393308:BZX393312 CJT393308:CJT393312 CTP393308:CTP393312 DDL393308:DDL393312 DNH393308:DNH393312 DXD393308:DXD393312 EGZ393308:EGZ393312 EQV393308:EQV393312 FAR393308:FAR393312 FKN393308:FKN393312 FUJ393308:FUJ393312 GEF393308:GEF393312 GOB393308:GOB393312 GXX393308:GXX393312 HHT393308:HHT393312 HRP393308:HRP393312 IBL393308:IBL393312 ILH393308:ILH393312 IVD393308:IVD393312 JEZ393308:JEZ393312 JOV393308:JOV393312 JYR393308:JYR393312 KIN393308:KIN393312 KSJ393308:KSJ393312 LCF393308:LCF393312 LMB393308:LMB393312 LVX393308:LVX393312 MFT393308:MFT393312 MPP393308:MPP393312 MZL393308:MZL393312 NJH393308:NJH393312 NTD393308:NTD393312 OCZ393308:OCZ393312 OMV393308:OMV393312 OWR393308:OWR393312 PGN393308:PGN393312 PQJ393308:PQJ393312 QAF393308:QAF393312 QKB393308:QKB393312 QTX393308:QTX393312 RDT393308:RDT393312 RNP393308:RNP393312 RXL393308:RXL393312 SHH393308:SHH393312 SRD393308:SRD393312 TAZ393308:TAZ393312 TKV393308:TKV393312 TUR393308:TUR393312 UEN393308:UEN393312 UOJ393308:UOJ393312 UYF393308:UYF393312 VIB393308:VIB393312 VRX393308:VRX393312 WBT393308:WBT393312 WLP393308:WLP393312 WVL393308:WVL393312 E458844:E458848 IZ458844:IZ458848 SV458844:SV458848 ACR458844:ACR458848 AMN458844:AMN458848 AWJ458844:AWJ458848 BGF458844:BGF458848 BQB458844:BQB458848 BZX458844:BZX458848 CJT458844:CJT458848 CTP458844:CTP458848 DDL458844:DDL458848 DNH458844:DNH458848 DXD458844:DXD458848 EGZ458844:EGZ458848 EQV458844:EQV458848 FAR458844:FAR458848 FKN458844:FKN458848 FUJ458844:FUJ458848 GEF458844:GEF458848 GOB458844:GOB458848 GXX458844:GXX458848 HHT458844:HHT458848 HRP458844:HRP458848 IBL458844:IBL458848 ILH458844:ILH458848 IVD458844:IVD458848 JEZ458844:JEZ458848 JOV458844:JOV458848 JYR458844:JYR458848 KIN458844:KIN458848 KSJ458844:KSJ458848 LCF458844:LCF458848 LMB458844:LMB458848 LVX458844:LVX458848 MFT458844:MFT458848 MPP458844:MPP458848 MZL458844:MZL458848 NJH458844:NJH458848 NTD458844:NTD458848 OCZ458844:OCZ458848 OMV458844:OMV458848 OWR458844:OWR458848 PGN458844:PGN458848 PQJ458844:PQJ458848 QAF458844:QAF458848 QKB458844:QKB458848 QTX458844:QTX458848 RDT458844:RDT458848 RNP458844:RNP458848 RXL458844:RXL458848 SHH458844:SHH458848 SRD458844:SRD458848 TAZ458844:TAZ458848 TKV458844:TKV458848 TUR458844:TUR458848 UEN458844:UEN458848 UOJ458844:UOJ458848 UYF458844:UYF458848 VIB458844:VIB458848 VRX458844:VRX458848 WBT458844:WBT458848 WLP458844:WLP458848 WVL458844:WVL458848 E524380:E524384 IZ524380:IZ524384 SV524380:SV524384 ACR524380:ACR524384 AMN524380:AMN524384 AWJ524380:AWJ524384 BGF524380:BGF524384 BQB524380:BQB524384 BZX524380:BZX524384 CJT524380:CJT524384 CTP524380:CTP524384 DDL524380:DDL524384 DNH524380:DNH524384 DXD524380:DXD524384 EGZ524380:EGZ524384 EQV524380:EQV524384 FAR524380:FAR524384 FKN524380:FKN524384 FUJ524380:FUJ524384 GEF524380:GEF524384 GOB524380:GOB524384 GXX524380:GXX524384 HHT524380:HHT524384 HRP524380:HRP524384 IBL524380:IBL524384 ILH524380:ILH524384 IVD524380:IVD524384 JEZ524380:JEZ524384 JOV524380:JOV524384 JYR524380:JYR524384 KIN524380:KIN524384 KSJ524380:KSJ524384 LCF524380:LCF524384 LMB524380:LMB524384 LVX524380:LVX524384 MFT524380:MFT524384 MPP524380:MPP524384 MZL524380:MZL524384 NJH524380:NJH524384 NTD524380:NTD524384 OCZ524380:OCZ524384 OMV524380:OMV524384 OWR524380:OWR524384 PGN524380:PGN524384 PQJ524380:PQJ524384 QAF524380:QAF524384 QKB524380:QKB524384 QTX524380:QTX524384 RDT524380:RDT524384 RNP524380:RNP524384 RXL524380:RXL524384 SHH524380:SHH524384 SRD524380:SRD524384 TAZ524380:TAZ524384 TKV524380:TKV524384 TUR524380:TUR524384 UEN524380:UEN524384 UOJ524380:UOJ524384 UYF524380:UYF524384 VIB524380:VIB524384 VRX524380:VRX524384 WBT524380:WBT524384 WLP524380:WLP524384 WVL524380:WVL524384 E589916:E589920 IZ589916:IZ589920 SV589916:SV589920 ACR589916:ACR589920 AMN589916:AMN589920 AWJ589916:AWJ589920 BGF589916:BGF589920 BQB589916:BQB589920 BZX589916:BZX589920 CJT589916:CJT589920 CTP589916:CTP589920 DDL589916:DDL589920 DNH589916:DNH589920 DXD589916:DXD589920 EGZ589916:EGZ589920 EQV589916:EQV589920 FAR589916:FAR589920 FKN589916:FKN589920 FUJ589916:FUJ589920 GEF589916:GEF589920 GOB589916:GOB589920 GXX589916:GXX589920 HHT589916:HHT589920 HRP589916:HRP589920 IBL589916:IBL589920 ILH589916:ILH589920 IVD589916:IVD589920 JEZ589916:JEZ589920 JOV589916:JOV589920 JYR589916:JYR589920 KIN589916:KIN589920 KSJ589916:KSJ589920 LCF589916:LCF589920 LMB589916:LMB589920 LVX589916:LVX589920 MFT589916:MFT589920 MPP589916:MPP589920 MZL589916:MZL589920 NJH589916:NJH589920 NTD589916:NTD589920 OCZ589916:OCZ589920 OMV589916:OMV589920 OWR589916:OWR589920 PGN589916:PGN589920 PQJ589916:PQJ589920 QAF589916:QAF589920 QKB589916:QKB589920 QTX589916:QTX589920 RDT589916:RDT589920 RNP589916:RNP589920 RXL589916:RXL589920 SHH589916:SHH589920 SRD589916:SRD589920 TAZ589916:TAZ589920 TKV589916:TKV589920 TUR589916:TUR589920 UEN589916:UEN589920 UOJ589916:UOJ589920 UYF589916:UYF589920 VIB589916:VIB589920 VRX589916:VRX589920 WBT589916:WBT589920 WLP589916:WLP589920 WVL589916:WVL589920 E655452:E655456 IZ655452:IZ655456 SV655452:SV655456 ACR655452:ACR655456 AMN655452:AMN655456 AWJ655452:AWJ655456 BGF655452:BGF655456 BQB655452:BQB655456 BZX655452:BZX655456 CJT655452:CJT655456 CTP655452:CTP655456 DDL655452:DDL655456 DNH655452:DNH655456 DXD655452:DXD655456 EGZ655452:EGZ655456 EQV655452:EQV655456 FAR655452:FAR655456 FKN655452:FKN655456 FUJ655452:FUJ655456 GEF655452:GEF655456 GOB655452:GOB655456 GXX655452:GXX655456 HHT655452:HHT655456 HRP655452:HRP655456 IBL655452:IBL655456 ILH655452:ILH655456 IVD655452:IVD655456 JEZ655452:JEZ655456 JOV655452:JOV655456 JYR655452:JYR655456 KIN655452:KIN655456 KSJ655452:KSJ655456 LCF655452:LCF655456 LMB655452:LMB655456 LVX655452:LVX655456 MFT655452:MFT655456 MPP655452:MPP655456 MZL655452:MZL655456 NJH655452:NJH655456 NTD655452:NTD655456 OCZ655452:OCZ655456 OMV655452:OMV655456 OWR655452:OWR655456 PGN655452:PGN655456 PQJ655452:PQJ655456 QAF655452:QAF655456 QKB655452:QKB655456 QTX655452:QTX655456 RDT655452:RDT655456 RNP655452:RNP655456 RXL655452:RXL655456 SHH655452:SHH655456 SRD655452:SRD655456 TAZ655452:TAZ655456 TKV655452:TKV655456 TUR655452:TUR655456 UEN655452:UEN655456 UOJ655452:UOJ655456 UYF655452:UYF655456 VIB655452:VIB655456 VRX655452:VRX655456 WBT655452:WBT655456 WLP655452:WLP655456 WVL655452:WVL655456 E720988:E720992 IZ720988:IZ720992 SV720988:SV720992 ACR720988:ACR720992 AMN720988:AMN720992 AWJ720988:AWJ720992 BGF720988:BGF720992 BQB720988:BQB720992 BZX720988:BZX720992 CJT720988:CJT720992 CTP720988:CTP720992 DDL720988:DDL720992 DNH720988:DNH720992 DXD720988:DXD720992 EGZ720988:EGZ720992 EQV720988:EQV720992 FAR720988:FAR720992 FKN720988:FKN720992 FUJ720988:FUJ720992 GEF720988:GEF720992 GOB720988:GOB720992 GXX720988:GXX720992 HHT720988:HHT720992 HRP720988:HRP720992 IBL720988:IBL720992 ILH720988:ILH720992 IVD720988:IVD720992 JEZ720988:JEZ720992 JOV720988:JOV720992 JYR720988:JYR720992 KIN720988:KIN720992 KSJ720988:KSJ720992 LCF720988:LCF720992 LMB720988:LMB720992 LVX720988:LVX720992 MFT720988:MFT720992 MPP720988:MPP720992 MZL720988:MZL720992 NJH720988:NJH720992 NTD720988:NTD720992 OCZ720988:OCZ720992 OMV720988:OMV720992 OWR720988:OWR720992 PGN720988:PGN720992 PQJ720988:PQJ720992 QAF720988:QAF720992 QKB720988:QKB720992 QTX720988:QTX720992 RDT720988:RDT720992 RNP720988:RNP720992 RXL720988:RXL720992 SHH720988:SHH720992 SRD720988:SRD720992 TAZ720988:TAZ720992 TKV720988:TKV720992 TUR720988:TUR720992 UEN720988:UEN720992 UOJ720988:UOJ720992 UYF720988:UYF720992 VIB720988:VIB720992 VRX720988:VRX720992 WBT720988:WBT720992 WLP720988:WLP720992 WVL720988:WVL720992 E786524:E786528 IZ786524:IZ786528 SV786524:SV786528 ACR786524:ACR786528 AMN786524:AMN786528 AWJ786524:AWJ786528 BGF786524:BGF786528 BQB786524:BQB786528 BZX786524:BZX786528 CJT786524:CJT786528 CTP786524:CTP786528 DDL786524:DDL786528 DNH786524:DNH786528 DXD786524:DXD786528 EGZ786524:EGZ786528 EQV786524:EQV786528 FAR786524:FAR786528 FKN786524:FKN786528 FUJ786524:FUJ786528 GEF786524:GEF786528 GOB786524:GOB786528 GXX786524:GXX786528 HHT786524:HHT786528 HRP786524:HRP786528 IBL786524:IBL786528 ILH786524:ILH786528 IVD786524:IVD786528 JEZ786524:JEZ786528 JOV786524:JOV786528 JYR786524:JYR786528 KIN786524:KIN786528 KSJ786524:KSJ786528 LCF786524:LCF786528 LMB786524:LMB786528 LVX786524:LVX786528 MFT786524:MFT786528 MPP786524:MPP786528 MZL786524:MZL786528 NJH786524:NJH786528 NTD786524:NTD786528 OCZ786524:OCZ786528 OMV786524:OMV786528 OWR786524:OWR786528 PGN786524:PGN786528 PQJ786524:PQJ786528 QAF786524:QAF786528 QKB786524:QKB786528 QTX786524:QTX786528 RDT786524:RDT786528 RNP786524:RNP786528 RXL786524:RXL786528 SHH786524:SHH786528 SRD786524:SRD786528 TAZ786524:TAZ786528 TKV786524:TKV786528 TUR786524:TUR786528 UEN786524:UEN786528 UOJ786524:UOJ786528 UYF786524:UYF786528 VIB786524:VIB786528 VRX786524:VRX786528 WBT786524:WBT786528 WLP786524:WLP786528 WVL786524:WVL786528 E852060:E852064 IZ852060:IZ852064 SV852060:SV852064 ACR852060:ACR852064 AMN852060:AMN852064 AWJ852060:AWJ852064 BGF852060:BGF852064 BQB852060:BQB852064 BZX852060:BZX852064 CJT852060:CJT852064 CTP852060:CTP852064 DDL852060:DDL852064 DNH852060:DNH852064 DXD852060:DXD852064 EGZ852060:EGZ852064 EQV852060:EQV852064 FAR852060:FAR852064 FKN852060:FKN852064 FUJ852060:FUJ852064 GEF852060:GEF852064 GOB852060:GOB852064 GXX852060:GXX852064 HHT852060:HHT852064 HRP852060:HRP852064 IBL852060:IBL852064 ILH852060:ILH852064 IVD852060:IVD852064 JEZ852060:JEZ852064 JOV852060:JOV852064 JYR852060:JYR852064 KIN852060:KIN852064 KSJ852060:KSJ852064 LCF852060:LCF852064 LMB852060:LMB852064 LVX852060:LVX852064 MFT852060:MFT852064 MPP852060:MPP852064 MZL852060:MZL852064 NJH852060:NJH852064 NTD852060:NTD852064 OCZ852060:OCZ852064 OMV852060:OMV852064 OWR852060:OWR852064 PGN852060:PGN852064 PQJ852060:PQJ852064 QAF852060:QAF852064 QKB852060:QKB852064 QTX852060:QTX852064 RDT852060:RDT852064 RNP852060:RNP852064 RXL852060:RXL852064 SHH852060:SHH852064 SRD852060:SRD852064 TAZ852060:TAZ852064 TKV852060:TKV852064 TUR852060:TUR852064 UEN852060:UEN852064 UOJ852060:UOJ852064 UYF852060:UYF852064 VIB852060:VIB852064 VRX852060:VRX852064 WBT852060:WBT852064 WLP852060:WLP852064 WVL852060:WVL852064 E917596:E917600 IZ917596:IZ917600 SV917596:SV917600 ACR917596:ACR917600 AMN917596:AMN917600 AWJ917596:AWJ917600 BGF917596:BGF917600 BQB917596:BQB917600 BZX917596:BZX917600 CJT917596:CJT917600 CTP917596:CTP917600 DDL917596:DDL917600 DNH917596:DNH917600 DXD917596:DXD917600 EGZ917596:EGZ917600 EQV917596:EQV917600 FAR917596:FAR917600 FKN917596:FKN917600 FUJ917596:FUJ917600 GEF917596:GEF917600 GOB917596:GOB917600 GXX917596:GXX917600 HHT917596:HHT917600 HRP917596:HRP917600 IBL917596:IBL917600 ILH917596:ILH917600 IVD917596:IVD917600 JEZ917596:JEZ917600 JOV917596:JOV917600 JYR917596:JYR917600 KIN917596:KIN917600 KSJ917596:KSJ917600 LCF917596:LCF917600 LMB917596:LMB917600 LVX917596:LVX917600 MFT917596:MFT917600 MPP917596:MPP917600 MZL917596:MZL917600 NJH917596:NJH917600 NTD917596:NTD917600 OCZ917596:OCZ917600 OMV917596:OMV917600 OWR917596:OWR917600 PGN917596:PGN917600 PQJ917596:PQJ917600 QAF917596:QAF917600 QKB917596:QKB917600 QTX917596:QTX917600 RDT917596:RDT917600 RNP917596:RNP917600 RXL917596:RXL917600 SHH917596:SHH917600 SRD917596:SRD917600 TAZ917596:TAZ917600 TKV917596:TKV917600 TUR917596:TUR917600 UEN917596:UEN917600 UOJ917596:UOJ917600 UYF917596:UYF917600 VIB917596:VIB917600 VRX917596:VRX917600 WBT917596:WBT917600 WLP917596:WLP917600 WVL917596:WVL917600 E983132:E983136 IZ983132:IZ983136 SV983132:SV983136 ACR983132:ACR983136 AMN983132:AMN983136 AWJ983132:AWJ983136 BGF983132:BGF983136 BQB983132:BQB983136 BZX983132:BZX983136 CJT983132:CJT983136 CTP983132:CTP983136 DDL983132:DDL983136 DNH983132:DNH983136 DXD983132:DXD983136 EGZ983132:EGZ983136 EQV983132:EQV983136 FAR983132:FAR983136 FKN983132:FKN983136 FUJ983132:FUJ983136 GEF983132:GEF983136 GOB983132:GOB983136 GXX983132:GXX983136 HHT983132:HHT983136 HRP983132:HRP983136 IBL983132:IBL983136 ILH983132:ILH983136 IVD983132:IVD983136 JEZ983132:JEZ983136 JOV983132:JOV983136 JYR983132:JYR983136 KIN983132:KIN983136 KSJ983132:KSJ983136 LCF983132:LCF983136 LMB983132:LMB983136 LVX983132:LVX983136 MFT983132:MFT983136 MPP983132:MPP983136 MZL983132:MZL983136 NJH983132:NJH983136 NTD983132:NTD983136 OCZ983132:OCZ983136 OMV983132:OMV983136 OWR983132:OWR983136 PGN983132:PGN983136 PQJ983132:PQJ983136 QAF983132:QAF983136 QKB983132:QKB983136 QTX983132:QTX983136 RDT983132:RDT983136 RNP983132:RNP983136 RXL983132:RXL983136 SHH983132:SHH983136 SRD983132:SRD983136 TAZ983132:TAZ983136 TKV983132:TKV983136 TUR983132:TUR983136 UEN983132:UEN983136 UOJ983132:UOJ983136 UYF983132:UYF983136 VIB983132:VIB983136 VRX983132:VRX983136 WBT983132:WBT983136 WLP983132:WLP983136 WVL983132:WVL983136 TUT983074:TUW983093 JB92:JE96 SX92:TA96 ACT92:ACW96 AMP92:AMS96 AWL92:AWO96 BGH92:BGK96 BQD92:BQG96 BZZ92:CAC96 CJV92:CJY96 CTR92:CTU96 DDN92:DDQ96 DNJ92:DNM96 DXF92:DXI96 EHB92:EHE96 EQX92:ERA96 FAT92:FAW96 FKP92:FKS96 FUL92:FUO96 GEH92:GEK96 GOD92:GOG96 GXZ92:GYC96 HHV92:HHY96 HRR92:HRU96 IBN92:IBQ96 ILJ92:ILM96 IVF92:IVI96 JFB92:JFE96 JOX92:JPA96 JYT92:JYW96 KIP92:KIS96 KSL92:KSO96 LCH92:LCK96 LMD92:LMG96 LVZ92:LWC96 MFV92:MFY96 MPR92:MPU96 MZN92:MZQ96 NJJ92:NJM96 NTF92:NTI96 ODB92:ODE96 OMX92:ONA96 OWT92:OWW96 PGP92:PGS96 PQL92:PQO96 QAH92:QAK96 QKD92:QKG96 QTZ92:QUC96 RDV92:RDY96 RNR92:RNU96 RXN92:RXQ96 SHJ92:SHM96 SRF92:SRI96 TBB92:TBE96 TKX92:TLA96 TUT92:TUW96 UEP92:UES96 UOL92:UOO96 UYH92:UYK96 VID92:VIG96 VRZ92:VSC96 WBV92:WBY96 WLR92:WLU96 WVN92:WVQ96 G65628:J65632 JB65628:JE65632 SX65628:TA65632 ACT65628:ACW65632 AMP65628:AMS65632 AWL65628:AWO65632 BGH65628:BGK65632 BQD65628:BQG65632 BZZ65628:CAC65632 CJV65628:CJY65632 CTR65628:CTU65632 DDN65628:DDQ65632 DNJ65628:DNM65632 DXF65628:DXI65632 EHB65628:EHE65632 EQX65628:ERA65632 FAT65628:FAW65632 FKP65628:FKS65632 FUL65628:FUO65632 GEH65628:GEK65632 GOD65628:GOG65632 GXZ65628:GYC65632 HHV65628:HHY65632 HRR65628:HRU65632 IBN65628:IBQ65632 ILJ65628:ILM65632 IVF65628:IVI65632 JFB65628:JFE65632 JOX65628:JPA65632 JYT65628:JYW65632 KIP65628:KIS65632 KSL65628:KSO65632 LCH65628:LCK65632 LMD65628:LMG65632 LVZ65628:LWC65632 MFV65628:MFY65632 MPR65628:MPU65632 MZN65628:MZQ65632 NJJ65628:NJM65632 NTF65628:NTI65632 ODB65628:ODE65632 OMX65628:ONA65632 OWT65628:OWW65632 PGP65628:PGS65632 PQL65628:PQO65632 QAH65628:QAK65632 QKD65628:QKG65632 QTZ65628:QUC65632 RDV65628:RDY65632 RNR65628:RNU65632 RXN65628:RXQ65632 SHJ65628:SHM65632 SRF65628:SRI65632 TBB65628:TBE65632 TKX65628:TLA65632 TUT65628:TUW65632 UEP65628:UES65632 UOL65628:UOO65632 UYH65628:UYK65632 VID65628:VIG65632 VRZ65628:VSC65632 WBV65628:WBY65632 WLR65628:WLU65632 WVN65628:WVQ65632 G131164:J131168 JB131164:JE131168 SX131164:TA131168 ACT131164:ACW131168 AMP131164:AMS131168 AWL131164:AWO131168 BGH131164:BGK131168 BQD131164:BQG131168 BZZ131164:CAC131168 CJV131164:CJY131168 CTR131164:CTU131168 DDN131164:DDQ131168 DNJ131164:DNM131168 DXF131164:DXI131168 EHB131164:EHE131168 EQX131164:ERA131168 FAT131164:FAW131168 FKP131164:FKS131168 FUL131164:FUO131168 GEH131164:GEK131168 GOD131164:GOG131168 GXZ131164:GYC131168 HHV131164:HHY131168 HRR131164:HRU131168 IBN131164:IBQ131168 ILJ131164:ILM131168 IVF131164:IVI131168 JFB131164:JFE131168 JOX131164:JPA131168 JYT131164:JYW131168 KIP131164:KIS131168 KSL131164:KSO131168 LCH131164:LCK131168 LMD131164:LMG131168 LVZ131164:LWC131168 MFV131164:MFY131168 MPR131164:MPU131168 MZN131164:MZQ131168 NJJ131164:NJM131168 NTF131164:NTI131168 ODB131164:ODE131168 OMX131164:ONA131168 OWT131164:OWW131168 PGP131164:PGS131168 PQL131164:PQO131168 QAH131164:QAK131168 QKD131164:QKG131168 QTZ131164:QUC131168 RDV131164:RDY131168 RNR131164:RNU131168 RXN131164:RXQ131168 SHJ131164:SHM131168 SRF131164:SRI131168 TBB131164:TBE131168 TKX131164:TLA131168 TUT131164:TUW131168 UEP131164:UES131168 UOL131164:UOO131168 UYH131164:UYK131168 VID131164:VIG131168 VRZ131164:VSC131168 WBV131164:WBY131168 WLR131164:WLU131168 WVN131164:WVQ131168 G196700:J196704 JB196700:JE196704 SX196700:TA196704 ACT196700:ACW196704 AMP196700:AMS196704 AWL196700:AWO196704 BGH196700:BGK196704 BQD196700:BQG196704 BZZ196700:CAC196704 CJV196700:CJY196704 CTR196700:CTU196704 DDN196700:DDQ196704 DNJ196700:DNM196704 DXF196700:DXI196704 EHB196700:EHE196704 EQX196700:ERA196704 FAT196700:FAW196704 FKP196700:FKS196704 FUL196700:FUO196704 GEH196700:GEK196704 GOD196700:GOG196704 GXZ196700:GYC196704 HHV196700:HHY196704 HRR196700:HRU196704 IBN196700:IBQ196704 ILJ196700:ILM196704 IVF196700:IVI196704 JFB196700:JFE196704 JOX196700:JPA196704 JYT196700:JYW196704 KIP196700:KIS196704 KSL196700:KSO196704 LCH196700:LCK196704 LMD196700:LMG196704 LVZ196700:LWC196704 MFV196700:MFY196704 MPR196700:MPU196704 MZN196700:MZQ196704 NJJ196700:NJM196704 NTF196700:NTI196704 ODB196700:ODE196704 OMX196700:ONA196704 OWT196700:OWW196704 PGP196700:PGS196704 PQL196700:PQO196704 QAH196700:QAK196704 QKD196700:QKG196704 QTZ196700:QUC196704 RDV196700:RDY196704 RNR196700:RNU196704 RXN196700:RXQ196704 SHJ196700:SHM196704 SRF196700:SRI196704 TBB196700:TBE196704 TKX196700:TLA196704 TUT196700:TUW196704 UEP196700:UES196704 UOL196700:UOO196704 UYH196700:UYK196704 VID196700:VIG196704 VRZ196700:VSC196704 WBV196700:WBY196704 WLR196700:WLU196704 WVN196700:WVQ196704 G262236:J262240 JB262236:JE262240 SX262236:TA262240 ACT262236:ACW262240 AMP262236:AMS262240 AWL262236:AWO262240 BGH262236:BGK262240 BQD262236:BQG262240 BZZ262236:CAC262240 CJV262236:CJY262240 CTR262236:CTU262240 DDN262236:DDQ262240 DNJ262236:DNM262240 DXF262236:DXI262240 EHB262236:EHE262240 EQX262236:ERA262240 FAT262236:FAW262240 FKP262236:FKS262240 FUL262236:FUO262240 GEH262236:GEK262240 GOD262236:GOG262240 GXZ262236:GYC262240 HHV262236:HHY262240 HRR262236:HRU262240 IBN262236:IBQ262240 ILJ262236:ILM262240 IVF262236:IVI262240 JFB262236:JFE262240 JOX262236:JPA262240 JYT262236:JYW262240 KIP262236:KIS262240 KSL262236:KSO262240 LCH262236:LCK262240 LMD262236:LMG262240 LVZ262236:LWC262240 MFV262236:MFY262240 MPR262236:MPU262240 MZN262236:MZQ262240 NJJ262236:NJM262240 NTF262236:NTI262240 ODB262236:ODE262240 OMX262236:ONA262240 OWT262236:OWW262240 PGP262236:PGS262240 PQL262236:PQO262240 QAH262236:QAK262240 QKD262236:QKG262240 QTZ262236:QUC262240 RDV262236:RDY262240 RNR262236:RNU262240 RXN262236:RXQ262240 SHJ262236:SHM262240 SRF262236:SRI262240 TBB262236:TBE262240 TKX262236:TLA262240 TUT262236:TUW262240 UEP262236:UES262240 UOL262236:UOO262240 UYH262236:UYK262240 VID262236:VIG262240 VRZ262236:VSC262240 WBV262236:WBY262240 WLR262236:WLU262240 WVN262236:WVQ262240 G327772:J327776 JB327772:JE327776 SX327772:TA327776 ACT327772:ACW327776 AMP327772:AMS327776 AWL327772:AWO327776 BGH327772:BGK327776 BQD327772:BQG327776 BZZ327772:CAC327776 CJV327772:CJY327776 CTR327772:CTU327776 DDN327772:DDQ327776 DNJ327772:DNM327776 DXF327772:DXI327776 EHB327772:EHE327776 EQX327772:ERA327776 FAT327772:FAW327776 FKP327772:FKS327776 FUL327772:FUO327776 GEH327772:GEK327776 GOD327772:GOG327776 GXZ327772:GYC327776 HHV327772:HHY327776 HRR327772:HRU327776 IBN327772:IBQ327776 ILJ327772:ILM327776 IVF327772:IVI327776 JFB327772:JFE327776 JOX327772:JPA327776 JYT327772:JYW327776 KIP327772:KIS327776 KSL327772:KSO327776 LCH327772:LCK327776 LMD327772:LMG327776 LVZ327772:LWC327776 MFV327772:MFY327776 MPR327772:MPU327776 MZN327772:MZQ327776 NJJ327772:NJM327776 NTF327772:NTI327776 ODB327772:ODE327776 OMX327772:ONA327776 OWT327772:OWW327776 PGP327772:PGS327776 PQL327772:PQO327776 QAH327772:QAK327776 QKD327772:QKG327776 QTZ327772:QUC327776 RDV327772:RDY327776 RNR327772:RNU327776 RXN327772:RXQ327776 SHJ327772:SHM327776 SRF327772:SRI327776 TBB327772:TBE327776 TKX327772:TLA327776 TUT327772:TUW327776 UEP327772:UES327776 UOL327772:UOO327776 UYH327772:UYK327776 VID327772:VIG327776 VRZ327772:VSC327776 WBV327772:WBY327776 WLR327772:WLU327776 WVN327772:WVQ327776 G393308:J393312 JB393308:JE393312 SX393308:TA393312 ACT393308:ACW393312 AMP393308:AMS393312 AWL393308:AWO393312 BGH393308:BGK393312 BQD393308:BQG393312 BZZ393308:CAC393312 CJV393308:CJY393312 CTR393308:CTU393312 DDN393308:DDQ393312 DNJ393308:DNM393312 DXF393308:DXI393312 EHB393308:EHE393312 EQX393308:ERA393312 FAT393308:FAW393312 FKP393308:FKS393312 FUL393308:FUO393312 GEH393308:GEK393312 GOD393308:GOG393312 GXZ393308:GYC393312 HHV393308:HHY393312 HRR393308:HRU393312 IBN393308:IBQ393312 ILJ393308:ILM393312 IVF393308:IVI393312 JFB393308:JFE393312 JOX393308:JPA393312 JYT393308:JYW393312 KIP393308:KIS393312 KSL393308:KSO393312 LCH393308:LCK393312 LMD393308:LMG393312 LVZ393308:LWC393312 MFV393308:MFY393312 MPR393308:MPU393312 MZN393308:MZQ393312 NJJ393308:NJM393312 NTF393308:NTI393312 ODB393308:ODE393312 OMX393308:ONA393312 OWT393308:OWW393312 PGP393308:PGS393312 PQL393308:PQO393312 QAH393308:QAK393312 QKD393308:QKG393312 QTZ393308:QUC393312 RDV393308:RDY393312 RNR393308:RNU393312 RXN393308:RXQ393312 SHJ393308:SHM393312 SRF393308:SRI393312 TBB393308:TBE393312 TKX393308:TLA393312 TUT393308:TUW393312 UEP393308:UES393312 UOL393308:UOO393312 UYH393308:UYK393312 VID393308:VIG393312 VRZ393308:VSC393312 WBV393308:WBY393312 WLR393308:WLU393312 WVN393308:WVQ393312 G458844:J458848 JB458844:JE458848 SX458844:TA458848 ACT458844:ACW458848 AMP458844:AMS458848 AWL458844:AWO458848 BGH458844:BGK458848 BQD458844:BQG458848 BZZ458844:CAC458848 CJV458844:CJY458848 CTR458844:CTU458848 DDN458844:DDQ458848 DNJ458844:DNM458848 DXF458844:DXI458848 EHB458844:EHE458848 EQX458844:ERA458848 FAT458844:FAW458848 FKP458844:FKS458848 FUL458844:FUO458848 GEH458844:GEK458848 GOD458844:GOG458848 GXZ458844:GYC458848 HHV458844:HHY458848 HRR458844:HRU458848 IBN458844:IBQ458848 ILJ458844:ILM458848 IVF458844:IVI458848 JFB458844:JFE458848 JOX458844:JPA458848 JYT458844:JYW458848 KIP458844:KIS458848 KSL458844:KSO458848 LCH458844:LCK458848 LMD458844:LMG458848 LVZ458844:LWC458848 MFV458844:MFY458848 MPR458844:MPU458848 MZN458844:MZQ458848 NJJ458844:NJM458848 NTF458844:NTI458848 ODB458844:ODE458848 OMX458844:ONA458848 OWT458844:OWW458848 PGP458844:PGS458848 PQL458844:PQO458848 QAH458844:QAK458848 QKD458844:QKG458848 QTZ458844:QUC458848 RDV458844:RDY458848 RNR458844:RNU458848 RXN458844:RXQ458848 SHJ458844:SHM458848 SRF458844:SRI458848 TBB458844:TBE458848 TKX458844:TLA458848 TUT458844:TUW458848 UEP458844:UES458848 UOL458844:UOO458848 UYH458844:UYK458848 VID458844:VIG458848 VRZ458844:VSC458848 WBV458844:WBY458848 WLR458844:WLU458848 WVN458844:WVQ458848 G524380:J524384 JB524380:JE524384 SX524380:TA524384 ACT524380:ACW524384 AMP524380:AMS524384 AWL524380:AWO524384 BGH524380:BGK524384 BQD524380:BQG524384 BZZ524380:CAC524384 CJV524380:CJY524384 CTR524380:CTU524384 DDN524380:DDQ524384 DNJ524380:DNM524384 DXF524380:DXI524384 EHB524380:EHE524384 EQX524380:ERA524384 FAT524380:FAW524384 FKP524380:FKS524384 FUL524380:FUO524384 GEH524380:GEK524384 GOD524380:GOG524384 GXZ524380:GYC524384 HHV524380:HHY524384 HRR524380:HRU524384 IBN524380:IBQ524384 ILJ524380:ILM524384 IVF524380:IVI524384 JFB524380:JFE524384 JOX524380:JPA524384 JYT524380:JYW524384 KIP524380:KIS524384 KSL524380:KSO524384 LCH524380:LCK524384 LMD524380:LMG524384 LVZ524380:LWC524384 MFV524380:MFY524384 MPR524380:MPU524384 MZN524380:MZQ524384 NJJ524380:NJM524384 NTF524380:NTI524384 ODB524380:ODE524384 OMX524380:ONA524384 OWT524380:OWW524384 PGP524380:PGS524384 PQL524380:PQO524384 QAH524380:QAK524384 QKD524380:QKG524384 QTZ524380:QUC524384 RDV524380:RDY524384 RNR524380:RNU524384 RXN524380:RXQ524384 SHJ524380:SHM524384 SRF524380:SRI524384 TBB524380:TBE524384 TKX524380:TLA524384 TUT524380:TUW524384 UEP524380:UES524384 UOL524380:UOO524384 UYH524380:UYK524384 VID524380:VIG524384 VRZ524380:VSC524384 WBV524380:WBY524384 WLR524380:WLU524384 WVN524380:WVQ524384 G589916:J589920 JB589916:JE589920 SX589916:TA589920 ACT589916:ACW589920 AMP589916:AMS589920 AWL589916:AWO589920 BGH589916:BGK589920 BQD589916:BQG589920 BZZ589916:CAC589920 CJV589916:CJY589920 CTR589916:CTU589920 DDN589916:DDQ589920 DNJ589916:DNM589920 DXF589916:DXI589920 EHB589916:EHE589920 EQX589916:ERA589920 FAT589916:FAW589920 FKP589916:FKS589920 FUL589916:FUO589920 GEH589916:GEK589920 GOD589916:GOG589920 GXZ589916:GYC589920 HHV589916:HHY589920 HRR589916:HRU589920 IBN589916:IBQ589920 ILJ589916:ILM589920 IVF589916:IVI589920 JFB589916:JFE589920 JOX589916:JPA589920 JYT589916:JYW589920 KIP589916:KIS589920 KSL589916:KSO589920 LCH589916:LCK589920 LMD589916:LMG589920 LVZ589916:LWC589920 MFV589916:MFY589920 MPR589916:MPU589920 MZN589916:MZQ589920 NJJ589916:NJM589920 NTF589916:NTI589920 ODB589916:ODE589920 OMX589916:ONA589920 OWT589916:OWW589920 PGP589916:PGS589920 PQL589916:PQO589920 QAH589916:QAK589920 QKD589916:QKG589920 QTZ589916:QUC589920 RDV589916:RDY589920 RNR589916:RNU589920 RXN589916:RXQ589920 SHJ589916:SHM589920 SRF589916:SRI589920 TBB589916:TBE589920 TKX589916:TLA589920 TUT589916:TUW589920 UEP589916:UES589920 UOL589916:UOO589920 UYH589916:UYK589920 VID589916:VIG589920 VRZ589916:VSC589920 WBV589916:WBY589920 WLR589916:WLU589920 WVN589916:WVQ589920 G655452:J655456 JB655452:JE655456 SX655452:TA655456 ACT655452:ACW655456 AMP655452:AMS655456 AWL655452:AWO655456 BGH655452:BGK655456 BQD655452:BQG655456 BZZ655452:CAC655456 CJV655452:CJY655456 CTR655452:CTU655456 DDN655452:DDQ655456 DNJ655452:DNM655456 DXF655452:DXI655456 EHB655452:EHE655456 EQX655452:ERA655456 FAT655452:FAW655456 FKP655452:FKS655456 FUL655452:FUO655456 GEH655452:GEK655456 GOD655452:GOG655456 GXZ655452:GYC655456 HHV655452:HHY655456 HRR655452:HRU655456 IBN655452:IBQ655456 ILJ655452:ILM655456 IVF655452:IVI655456 JFB655452:JFE655456 JOX655452:JPA655456 JYT655452:JYW655456 KIP655452:KIS655456 KSL655452:KSO655456 LCH655452:LCK655456 LMD655452:LMG655456 LVZ655452:LWC655456 MFV655452:MFY655456 MPR655452:MPU655456 MZN655452:MZQ655456 NJJ655452:NJM655456 NTF655452:NTI655456 ODB655452:ODE655456 OMX655452:ONA655456 OWT655452:OWW655456 PGP655452:PGS655456 PQL655452:PQO655456 QAH655452:QAK655456 QKD655452:QKG655456 QTZ655452:QUC655456 RDV655452:RDY655456 RNR655452:RNU655456 RXN655452:RXQ655456 SHJ655452:SHM655456 SRF655452:SRI655456 TBB655452:TBE655456 TKX655452:TLA655456 TUT655452:TUW655456 UEP655452:UES655456 UOL655452:UOO655456 UYH655452:UYK655456 VID655452:VIG655456 VRZ655452:VSC655456 WBV655452:WBY655456 WLR655452:WLU655456 WVN655452:WVQ655456 G720988:J720992 JB720988:JE720992 SX720988:TA720992 ACT720988:ACW720992 AMP720988:AMS720992 AWL720988:AWO720992 BGH720988:BGK720992 BQD720988:BQG720992 BZZ720988:CAC720992 CJV720988:CJY720992 CTR720988:CTU720992 DDN720988:DDQ720992 DNJ720988:DNM720992 DXF720988:DXI720992 EHB720988:EHE720992 EQX720988:ERA720992 FAT720988:FAW720992 FKP720988:FKS720992 FUL720988:FUO720992 GEH720988:GEK720992 GOD720988:GOG720992 GXZ720988:GYC720992 HHV720988:HHY720992 HRR720988:HRU720992 IBN720988:IBQ720992 ILJ720988:ILM720992 IVF720988:IVI720992 JFB720988:JFE720992 JOX720988:JPA720992 JYT720988:JYW720992 KIP720988:KIS720992 KSL720988:KSO720992 LCH720988:LCK720992 LMD720988:LMG720992 LVZ720988:LWC720992 MFV720988:MFY720992 MPR720988:MPU720992 MZN720988:MZQ720992 NJJ720988:NJM720992 NTF720988:NTI720992 ODB720988:ODE720992 OMX720988:ONA720992 OWT720988:OWW720992 PGP720988:PGS720992 PQL720988:PQO720992 QAH720988:QAK720992 QKD720988:QKG720992 QTZ720988:QUC720992 RDV720988:RDY720992 RNR720988:RNU720992 RXN720988:RXQ720992 SHJ720988:SHM720992 SRF720988:SRI720992 TBB720988:TBE720992 TKX720988:TLA720992 TUT720988:TUW720992 UEP720988:UES720992 UOL720988:UOO720992 UYH720988:UYK720992 VID720988:VIG720992 VRZ720988:VSC720992 WBV720988:WBY720992 WLR720988:WLU720992 WVN720988:WVQ720992 G786524:J786528 JB786524:JE786528 SX786524:TA786528 ACT786524:ACW786528 AMP786524:AMS786528 AWL786524:AWO786528 BGH786524:BGK786528 BQD786524:BQG786528 BZZ786524:CAC786528 CJV786524:CJY786528 CTR786524:CTU786528 DDN786524:DDQ786528 DNJ786524:DNM786528 DXF786524:DXI786528 EHB786524:EHE786528 EQX786524:ERA786528 FAT786524:FAW786528 FKP786524:FKS786528 FUL786524:FUO786528 GEH786524:GEK786528 GOD786524:GOG786528 GXZ786524:GYC786528 HHV786524:HHY786528 HRR786524:HRU786528 IBN786524:IBQ786528 ILJ786524:ILM786528 IVF786524:IVI786528 JFB786524:JFE786528 JOX786524:JPA786528 JYT786524:JYW786528 KIP786524:KIS786528 KSL786524:KSO786528 LCH786524:LCK786528 LMD786524:LMG786528 LVZ786524:LWC786528 MFV786524:MFY786528 MPR786524:MPU786528 MZN786524:MZQ786528 NJJ786524:NJM786528 NTF786524:NTI786528 ODB786524:ODE786528 OMX786524:ONA786528 OWT786524:OWW786528 PGP786524:PGS786528 PQL786524:PQO786528 QAH786524:QAK786528 QKD786524:QKG786528 QTZ786524:QUC786528 RDV786524:RDY786528 RNR786524:RNU786528 RXN786524:RXQ786528 SHJ786524:SHM786528 SRF786524:SRI786528 TBB786524:TBE786528 TKX786524:TLA786528 TUT786524:TUW786528 UEP786524:UES786528 UOL786524:UOO786528 UYH786524:UYK786528 VID786524:VIG786528 VRZ786524:VSC786528 WBV786524:WBY786528 WLR786524:WLU786528 WVN786524:WVQ786528 G852060:J852064 JB852060:JE852064 SX852060:TA852064 ACT852060:ACW852064 AMP852060:AMS852064 AWL852060:AWO852064 BGH852060:BGK852064 BQD852060:BQG852064 BZZ852060:CAC852064 CJV852060:CJY852064 CTR852060:CTU852064 DDN852060:DDQ852064 DNJ852060:DNM852064 DXF852060:DXI852064 EHB852060:EHE852064 EQX852060:ERA852064 FAT852060:FAW852064 FKP852060:FKS852064 FUL852060:FUO852064 GEH852060:GEK852064 GOD852060:GOG852064 GXZ852060:GYC852064 HHV852060:HHY852064 HRR852060:HRU852064 IBN852060:IBQ852064 ILJ852060:ILM852064 IVF852060:IVI852064 JFB852060:JFE852064 JOX852060:JPA852064 JYT852060:JYW852064 KIP852060:KIS852064 KSL852060:KSO852064 LCH852060:LCK852064 LMD852060:LMG852064 LVZ852060:LWC852064 MFV852060:MFY852064 MPR852060:MPU852064 MZN852060:MZQ852064 NJJ852060:NJM852064 NTF852060:NTI852064 ODB852060:ODE852064 OMX852060:ONA852064 OWT852060:OWW852064 PGP852060:PGS852064 PQL852060:PQO852064 QAH852060:QAK852064 QKD852060:QKG852064 QTZ852060:QUC852064 RDV852060:RDY852064 RNR852060:RNU852064 RXN852060:RXQ852064 SHJ852060:SHM852064 SRF852060:SRI852064 TBB852060:TBE852064 TKX852060:TLA852064 TUT852060:TUW852064 UEP852060:UES852064 UOL852060:UOO852064 UYH852060:UYK852064 VID852060:VIG852064 VRZ852060:VSC852064 WBV852060:WBY852064 WLR852060:WLU852064 WVN852060:WVQ852064 G917596:J917600 JB917596:JE917600 SX917596:TA917600 ACT917596:ACW917600 AMP917596:AMS917600 AWL917596:AWO917600 BGH917596:BGK917600 BQD917596:BQG917600 BZZ917596:CAC917600 CJV917596:CJY917600 CTR917596:CTU917600 DDN917596:DDQ917600 DNJ917596:DNM917600 DXF917596:DXI917600 EHB917596:EHE917600 EQX917596:ERA917600 FAT917596:FAW917600 FKP917596:FKS917600 FUL917596:FUO917600 GEH917596:GEK917600 GOD917596:GOG917600 GXZ917596:GYC917600 HHV917596:HHY917600 HRR917596:HRU917600 IBN917596:IBQ917600 ILJ917596:ILM917600 IVF917596:IVI917600 JFB917596:JFE917600 JOX917596:JPA917600 JYT917596:JYW917600 KIP917596:KIS917600 KSL917596:KSO917600 LCH917596:LCK917600 LMD917596:LMG917600 LVZ917596:LWC917600 MFV917596:MFY917600 MPR917596:MPU917600 MZN917596:MZQ917600 NJJ917596:NJM917600 NTF917596:NTI917600 ODB917596:ODE917600 OMX917596:ONA917600 OWT917596:OWW917600 PGP917596:PGS917600 PQL917596:PQO917600 QAH917596:QAK917600 QKD917596:QKG917600 QTZ917596:QUC917600 RDV917596:RDY917600 RNR917596:RNU917600 RXN917596:RXQ917600 SHJ917596:SHM917600 SRF917596:SRI917600 TBB917596:TBE917600 TKX917596:TLA917600 TUT917596:TUW917600 UEP917596:UES917600 UOL917596:UOO917600 UYH917596:UYK917600 VID917596:VIG917600 VRZ917596:VSC917600 WBV917596:WBY917600 WLR917596:WLU917600 WVN917596:WVQ917600 G983132:J983136 JB983132:JE983136 SX983132:TA983136 ACT983132:ACW983136 AMP983132:AMS983136 AWL983132:AWO983136 BGH983132:BGK983136 BQD983132:BQG983136 BZZ983132:CAC983136 CJV983132:CJY983136 CTR983132:CTU983136 DDN983132:DDQ983136 DNJ983132:DNM983136 DXF983132:DXI983136 EHB983132:EHE983136 EQX983132:ERA983136 FAT983132:FAW983136 FKP983132:FKS983136 FUL983132:FUO983136 GEH983132:GEK983136 GOD983132:GOG983136 GXZ983132:GYC983136 HHV983132:HHY983136 HRR983132:HRU983136 IBN983132:IBQ983136 ILJ983132:ILM983136 IVF983132:IVI983136 JFB983132:JFE983136 JOX983132:JPA983136 JYT983132:JYW983136 KIP983132:KIS983136 KSL983132:KSO983136 LCH983132:LCK983136 LMD983132:LMG983136 LVZ983132:LWC983136 MFV983132:MFY983136 MPR983132:MPU983136 MZN983132:MZQ983136 NJJ983132:NJM983136 NTF983132:NTI983136 ODB983132:ODE983136 OMX983132:ONA983136 OWT983132:OWW983136 PGP983132:PGS983136 PQL983132:PQO983136 QAH983132:QAK983136 QKD983132:QKG983136 QTZ983132:QUC983136 RDV983132:RDY983136 RNR983132:RNU983136 RXN983132:RXQ983136 SHJ983132:SHM983136 SRF983132:SRI983136 TBB983132:TBE983136 TKX983132:TLA983136 TUT983132:TUW983136 UEP983132:UES983136 UOL983132:UOO983136 UYH983132:UYK983136 VID983132:VIG983136 VRZ983132:VSC983136 WBV983132:WBY983136 WLR983132:WLU983136 WVN983132:WVQ983136 UEP983074:UES983093 IZ55:IZ89 SV55:SV89 ACR55:ACR89 AMN55:AMN89 AWJ55:AWJ89 BGF55:BGF89 BQB55:BQB89 BZX55:BZX89 CJT55:CJT89 CTP55:CTP89 DDL55:DDL89 DNH55:DNH89 DXD55:DXD89 EGZ55:EGZ89 EQV55:EQV89 FAR55:FAR89 FKN55:FKN89 FUJ55:FUJ89 GEF55:GEF89 GOB55:GOB89 GXX55:GXX89 HHT55:HHT89 HRP55:HRP89 IBL55:IBL89 ILH55:ILH89 IVD55:IVD89 JEZ55:JEZ89 JOV55:JOV89 JYR55:JYR89 KIN55:KIN89 KSJ55:KSJ89 LCF55:LCF89 LMB55:LMB89 LVX55:LVX89 MFT55:MFT89 MPP55:MPP89 MZL55:MZL89 NJH55:NJH89 NTD55:NTD89 OCZ55:OCZ89 OMV55:OMV89 OWR55:OWR89 PGN55:PGN89 PQJ55:PQJ89 QAF55:QAF89 QKB55:QKB89 QTX55:QTX89 RDT55:RDT89 RNP55:RNP89 RXL55:RXL89 SHH55:SHH89 SRD55:SRD89 TAZ55:TAZ89 TKV55:TKV89 TUR55:TUR89 UEN55:UEN89 UOJ55:UOJ89 UYF55:UYF89 VIB55:VIB89 VRX55:VRX89 WBT55:WBT89 WLP55:WLP89 WVL55:WVL89 E65591:E65625 IZ65591:IZ65625 SV65591:SV65625 ACR65591:ACR65625 AMN65591:AMN65625 AWJ65591:AWJ65625 BGF65591:BGF65625 BQB65591:BQB65625 BZX65591:BZX65625 CJT65591:CJT65625 CTP65591:CTP65625 DDL65591:DDL65625 DNH65591:DNH65625 DXD65591:DXD65625 EGZ65591:EGZ65625 EQV65591:EQV65625 FAR65591:FAR65625 FKN65591:FKN65625 FUJ65591:FUJ65625 GEF65591:GEF65625 GOB65591:GOB65625 GXX65591:GXX65625 HHT65591:HHT65625 HRP65591:HRP65625 IBL65591:IBL65625 ILH65591:ILH65625 IVD65591:IVD65625 JEZ65591:JEZ65625 JOV65591:JOV65625 JYR65591:JYR65625 KIN65591:KIN65625 KSJ65591:KSJ65625 LCF65591:LCF65625 LMB65591:LMB65625 LVX65591:LVX65625 MFT65591:MFT65625 MPP65591:MPP65625 MZL65591:MZL65625 NJH65591:NJH65625 NTD65591:NTD65625 OCZ65591:OCZ65625 OMV65591:OMV65625 OWR65591:OWR65625 PGN65591:PGN65625 PQJ65591:PQJ65625 QAF65591:QAF65625 QKB65591:QKB65625 QTX65591:QTX65625 RDT65591:RDT65625 RNP65591:RNP65625 RXL65591:RXL65625 SHH65591:SHH65625 SRD65591:SRD65625 TAZ65591:TAZ65625 TKV65591:TKV65625 TUR65591:TUR65625 UEN65591:UEN65625 UOJ65591:UOJ65625 UYF65591:UYF65625 VIB65591:VIB65625 VRX65591:VRX65625 WBT65591:WBT65625 WLP65591:WLP65625 WVL65591:WVL65625 E131127:E131161 IZ131127:IZ131161 SV131127:SV131161 ACR131127:ACR131161 AMN131127:AMN131161 AWJ131127:AWJ131161 BGF131127:BGF131161 BQB131127:BQB131161 BZX131127:BZX131161 CJT131127:CJT131161 CTP131127:CTP131161 DDL131127:DDL131161 DNH131127:DNH131161 DXD131127:DXD131161 EGZ131127:EGZ131161 EQV131127:EQV131161 FAR131127:FAR131161 FKN131127:FKN131161 FUJ131127:FUJ131161 GEF131127:GEF131161 GOB131127:GOB131161 GXX131127:GXX131161 HHT131127:HHT131161 HRP131127:HRP131161 IBL131127:IBL131161 ILH131127:ILH131161 IVD131127:IVD131161 JEZ131127:JEZ131161 JOV131127:JOV131161 JYR131127:JYR131161 KIN131127:KIN131161 KSJ131127:KSJ131161 LCF131127:LCF131161 LMB131127:LMB131161 LVX131127:LVX131161 MFT131127:MFT131161 MPP131127:MPP131161 MZL131127:MZL131161 NJH131127:NJH131161 NTD131127:NTD131161 OCZ131127:OCZ131161 OMV131127:OMV131161 OWR131127:OWR131161 PGN131127:PGN131161 PQJ131127:PQJ131161 QAF131127:QAF131161 QKB131127:QKB131161 QTX131127:QTX131161 RDT131127:RDT131161 RNP131127:RNP131161 RXL131127:RXL131161 SHH131127:SHH131161 SRD131127:SRD131161 TAZ131127:TAZ131161 TKV131127:TKV131161 TUR131127:TUR131161 UEN131127:UEN131161 UOJ131127:UOJ131161 UYF131127:UYF131161 VIB131127:VIB131161 VRX131127:VRX131161 WBT131127:WBT131161 WLP131127:WLP131161 WVL131127:WVL131161 E196663:E196697 IZ196663:IZ196697 SV196663:SV196697 ACR196663:ACR196697 AMN196663:AMN196697 AWJ196663:AWJ196697 BGF196663:BGF196697 BQB196663:BQB196697 BZX196663:BZX196697 CJT196663:CJT196697 CTP196663:CTP196697 DDL196663:DDL196697 DNH196663:DNH196697 DXD196663:DXD196697 EGZ196663:EGZ196697 EQV196663:EQV196697 FAR196663:FAR196697 FKN196663:FKN196697 FUJ196663:FUJ196697 GEF196663:GEF196697 GOB196663:GOB196697 GXX196663:GXX196697 HHT196663:HHT196697 HRP196663:HRP196697 IBL196663:IBL196697 ILH196663:ILH196697 IVD196663:IVD196697 JEZ196663:JEZ196697 JOV196663:JOV196697 JYR196663:JYR196697 KIN196663:KIN196697 KSJ196663:KSJ196697 LCF196663:LCF196697 LMB196663:LMB196697 LVX196663:LVX196697 MFT196663:MFT196697 MPP196663:MPP196697 MZL196663:MZL196697 NJH196663:NJH196697 NTD196663:NTD196697 OCZ196663:OCZ196697 OMV196663:OMV196697 OWR196663:OWR196697 PGN196663:PGN196697 PQJ196663:PQJ196697 QAF196663:QAF196697 QKB196663:QKB196697 QTX196663:QTX196697 RDT196663:RDT196697 RNP196663:RNP196697 RXL196663:RXL196697 SHH196663:SHH196697 SRD196663:SRD196697 TAZ196663:TAZ196697 TKV196663:TKV196697 TUR196663:TUR196697 UEN196663:UEN196697 UOJ196663:UOJ196697 UYF196663:UYF196697 VIB196663:VIB196697 VRX196663:VRX196697 WBT196663:WBT196697 WLP196663:WLP196697 WVL196663:WVL196697 E262199:E262233 IZ262199:IZ262233 SV262199:SV262233 ACR262199:ACR262233 AMN262199:AMN262233 AWJ262199:AWJ262233 BGF262199:BGF262233 BQB262199:BQB262233 BZX262199:BZX262233 CJT262199:CJT262233 CTP262199:CTP262233 DDL262199:DDL262233 DNH262199:DNH262233 DXD262199:DXD262233 EGZ262199:EGZ262233 EQV262199:EQV262233 FAR262199:FAR262233 FKN262199:FKN262233 FUJ262199:FUJ262233 GEF262199:GEF262233 GOB262199:GOB262233 GXX262199:GXX262233 HHT262199:HHT262233 HRP262199:HRP262233 IBL262199:IBL262233 ILH262199:ILH262233 IVD262199:IVD262233 JEZ262199:JEZ262233 JOV262199:JOV262233 JYR262199:JYR262233 KIN262199:KIN262233 KSJ262199:KSJ262233 LCF262199:LCF262233 LMB262199:LMB262233 LVX262199:LVX262233 MFT262199:MFT262233 MPP262199:MPP262233 MZL262199:MZL262233 NJH262199:NJH262233 NTD262199:NTD262233 OCZ262199:OCZ262233 OMV262199:OMV262233 OWR262199:OWR262233 PGN262199:PGN262233 PQJ262199:PQJ262233 QAF262199:QAF262233 QKB262199:QKB262233 QTX262199:QTX262233 RDT262199:RDT262233 RNP262199:RNP262233 RXL262199:RXL262233 SHH262199:SHH262233 SRD262199:SRD262233 TAZ262199:TAZ262233 TKV262199:TKV262233 TUR262199:TUR262233 UEN262199:UEN262233 UOJ262199:UOJ262233 UYF262199:UYF262233 VIB262199:VIB262233 VRX262199:VRX262233 WBT262199:WBT262233 WLP262199:WLP262233 WVL262199:WVL262233 E327735:E327769 IZ327735:IZ327769 SV327735:SV327769 ACR327735:ACR327769 AMN327735:AMN327769 AWJ327735:AWJ327769 BGF327735:BGF327769 BQB327735:BQB327769 BZX327735:BZX327769 CJT327735:CJT327769 CTP327735:CTP327769 DDL327735:DDL327769 DNH327735:DNH327769 DXD327735:DXD327769 EGZ327735:EGZ327769 EQV327735:EQV327769 FAR327735:FAR327769 FKN327735:FKN327769 FUJ327735:FUJ327769 GEF327735:GEF327769 GOB327735:GOB327769 GXX327735:GXX327769 HHT327735:HHT327769 HRP327735:HRP327769 IBL327735:IBL327769 ILH327735:ILH327769 IVD327735:IVD327769 JEZ327735:JEZ327769 JOV327735:JOV327769 JYR327735:JYR327769 KIN327735:KIN327769 KSJ327735:KSJ327769 LCF327735:LCF327769 LMB327735:LMB327769 LVX327735:LVX327769 MFT327735:MFT327769 MPP327735:MPP327769 MZL327735:MZL327769 NJH327735:NJH327769 NTD327735:NTD327769 OCZ327735:OCZ327769 OMV327735:OMV327769 OWR327735:OWR327769 PGN327735:PGN327769 PQJ327735:PQJ327769 QAF327735:QAF327769 QKB327735:QKB327769 QTX327735:QTX327769 RDT327735:RDT327769 RNP327735:RNP327769 RXL327735:RXL327769 SHH327735:SHH327769 SRD327735:SRD327769 TAZ327735:TAZ327769 TKV327735:TKV327769 TUR327735:TUR327769 UEN327735:UEN327769 UOJ327735:UOJ327769 UYF327735:UYF327769 VIB327735:VIB327769 VRX327735:VRX327769 WBT327735:WBT327769 WLP327735:WLP327769 WVL327735:WVL327769 E393271:E393305 IZ393271:IZ393305 SV393271:SV393305 ACR393271:ACR393305 AMN393271:AMN393305 AWJ393271:AWJ393305 BGF393271:BGF393305 BQB393271:BQB393305 BZX393271:BZX393305 CJT393271:CJT393305 CTP393271:CTP393305 DDL393271:DDL393305 DNH393271:DNH393305 DXD393271:DXD393305 EGZ393271:EGZ393305 EQV393271:EQV393305 FAR393271:FAR393305 FKN393271:FKN393305 FUJ393271:FUJ393305 GEF393271:GEF393305 GOB393271:GOB393305 GXX393271:GXX393305 HHT393271:HHT393305 HRP393271:HRP393305 IBL393271:IBL393305 ILH393271:ILH393305 IVD393271:IVD393305 JEZ393271:JEZ393305 JOV393271:JOV393305 JYR393271:JYR393305 KIN393271:KIN393305 KSJ393271:KSJ393305 LCF393271:LCF393305 LMB393271:LMB393305 LVX393271:LVX393305 MFT393271:MFT393305 MPP393271:MPP393305 MZL393271:MZL393305 NJH393271:NJH393305 NTD393271:NTD393305 OCZ393271:OCZ393305 OMV393271:OMV393305 OWR393271:OWR393305 PGN393271:PGN393305 PQJ393271:PQJ393305 QAF393271:QAF393305 QKB393271:QKB393305 QTX393271:QTX393305 RDT393271:RDT393305 RNP393271:RNP393305 RXL393271:RXL393305 SHH393271:SHH393305 SRD393271:SRD393305 TAZ393271:TAZ393305 TKV393271:TKV393305 TUR393271:TUR393305 UEN393271:UEN393305 UOJ393271:UOJ393305 UYF393271:UYF393305 VIB393271:VIB393305 VRX393271:VRX393305 WBT393271:WBT393305 WLP393271:WLP393305 WVL393271:WVL393305 E458807:E458841 IZ458807:IZ458841 SV458807:SV458841 ACR458807:ACR458841 AMN458807:AMN458841 AWJ458807:AWJ458841 BGF458807:BGF458841 BQB458807:BQB458841 BZX458807:BZX458841 CJT458807:CJT458841 CTP458807:CTP458841 DDL458807:DDL458841 DNH458807:DNH458841 DXD458807:DXD458841 EGZ458807:EGZ458841 EQV458807:EQV458841 FAR458807:FAR458841 FKN458807:FKN458841 FUJ458807:FUJ458841 GEF458807:GEF458841 GOB458807:GOB458841 GXX458807:GXX458841 HHT458807:HHT458841 HRP458807:HRP458841 IBL458807:IBL458841 ILH458807:ILH458841 IVD458807:IVD458841 JEZ458807:JEZ458841 JOV458807:JOV458841 JYR458807:JYR458841 KIN458807:KIN458841 KSJ458807:KSJ458841 LCF458807:LCF458841 LMB458807:LMB458841 LVX458807:LVX458841 MFT458807:MFT458841 MPP458807:MPP458841 MZL458807:MZL458841 NJH458807:NJH458841 NTD458807:NTD458841 OCZ458807:OCZ458841 OMV458807:OMV458841 OWR458807:OWR458841 PGN458807:PGN458841 PQJ458807:PQJ458841 QAF458807:QAF458841 QKB458807:QKB458841 QTX458807:QTX458841 RDT458807:RDT458841 RNP458807:RNP458841 RXL458807:RXL458841 SHH458807:SHH458841 SRD458807:SRD458841 TAZ458807:TAZ458841 TKV458807:TKV458841 TUR458807:TUR458841 UEN458807:UEN458841 UOJ458807:UOJ458841 UYF458807:UYF458841 VIB458807:VIB458841 VRX458807:VRX458841 WBT458807:WBT458841 WLP458807:WLP458841 WVL458807:WVL458841 E524343:E524377 IZ524343:IZ524377 SV524343:SV524377 ACR524343:ACR524377 AMN524343:AMN524377 AWJ524343:AWJ524377 BGF524343:BGF524377 BQB524343:BQB524377 BZX524343:BZX524377 CJT524343:CJT524377 CTP524343:CTP524377 DDL524343:DDL524377 DNH524343:DNH524377 DXD524343:DXD524377 EGZ524343:EGZ524377 EQV524343:EQV524377 FAR524343:FAR524377 FKN524343:FKN524377 FUJ524343:FUJ524377 GEF524343:GEF524377 GOB524343:GOB524377 GXX524343:GXX524377 HHT524343:HHT524377 HRP524343:HRP524377 IBL524343:IBL524377 ILH524343:ILH524377 IVD524343:IVD524377 JEZ524343:JEZ524377 JOV524343:JOV524377 JYR524343:JYR524377 KIN524343:KIN524377 KSJ524343:KSJ524377 LCF524343:LCF524377 LMB524343:LMB524377 LVX524343:LVX524377 MFT524343:MFT524377 MPP524343:MPP524377 MZL524343:MZL524377 NJH524343:NJH524377 NTD524343:NTD524377 OCZ524343:OCZ524377 OMV524343:OMV524377 OWR524343:OWR524377 PGN524343:PGN524377 PQJ524343:PQJ524377 QAF524343:QAF524377 QKB524343:QKB524377 QTX524343:QTX524377 RDT524343:RDT524377 RNP524343:RNP524377 RXL524343:RXL524377 SHH524343:SHH524377 SRD524343:SRD524377 TAZ524343:TAZ524377 TKV524343:TKV524377 TUR524343:TUR524377 UEN524343:UEN524377 UOJ524343:UOJ524377 UYF524343:UYF524377 VIB524343:VIB524377 VRX524343:VRX524377 WBT524343:WBT524377 WLP524343:WLP524377 WVL524343:WVL524377 E589879:E589913 IZ589879:IZ589913 SV589879:SV589913 ACR589879:ACR589913 AMN589879:AMN589913 AWJ589879:AWJ589913 BGF589879:BGF589913 BQB589879:BQB589913 BZX589879:BZX589913 CJT589879:CJT589913 CTP589879:CTP589913 DDL589879:DDL589913 DNH589879:DNH589913 DXD589879:DXD589913 EGZ589879:EGZ589913 EQV589879:EQV589913 FAR589879:FAR589913 FKN589879:FKN589913 FUJ589879:FUJ589913 GEF589879:GEF589913 GOB589879:GOB589913 GXX589879:GXX589913 HHT589879:HHT589913 HRP589879:HRP589913 IBL589879:IBL589913 ILH589879:ILH589913 IVD589879:IVD589913 JEZ589879:JEZ589913 JOV589879:JOV589913 JYR589879:JYR589913 KIN589879:KIN589913 KSJ589879:KSJ589913 LCF589879:LCF589913 LMB589879:LMB589913 LVX589879:LVX589913 MFT589879:MFT589913 MPP589879:MPP589913 MZL589879:MZL589913 NJH589879:NJH589913 NTD589879:NTD589913 OCZ589879:OCZ589913 OMV589879:OMV589913 OWR589879:OWR589913 PGN589879:PGN589913 PQJ589879:PQJ589913 QAF589879:QAF589913 QKB589879:QKB589913 QTX589879:QTX589913 RDT589879:RDT589913 RNP589879:RNP589913 RXL589879:RXL589913 SHH589879:SHH589913 SRD589879:SRD589913 TAZ589879:TAZ589913 TKV589879:TKV589913 TUR589879:TUR589913 UEN589879:UEN589913 UOJ589879:UOJ589913 UYF589879:UYF589913 VIB589879:VIB589913 VRX589879:VRX589913 WBT589879:WBT589913 WLP589879:WLP589913 WVL589879:WVL589913 E655415:E655449 IZ655415:IZ655449 SV655415:SV655449 ACR655415:ACR655449 AMN655415:AMN655449 AWJ655415:AWJ655449 BGF655415:BGF655449 BQB655415:BQB655449 BZX655415:BZX655449 CJT655415:CJT655449 CTP655415:CTP655449 DDL655415:DDL655449 DNH655415:DNH655449 DXD655415:DXD655449 EGZ655415:EGZ655449 EQV655415:EQV655449 FAR655415:FAR655449 FKN655415:FKN655449 FUJ655415:FUJ655449 GEF655415:GEF655449 GOB655415:GOB655449 GXX655415:GXX655449 HHT655415:HHT655449 HRP655415:HRP655449 IBL655415:IBL655449 ILH655415:ILH655449 IVD655415:IVD655449 JEZ655415:JEZ655449 JOV655415:JOV655449 JYR655415:JYR655449 KIN655415:KIN655449 KSJ655415:KSJ655449 LCF655415:LCF655449 LMB655415:LMB655449 LVX655415:LVX655449 MFT655415:MFT655449 MPP655415:MPP655449 MZL655415:MZL655449 NJH655415:NJH655449 NTD655415:NTD655449 OCZ655415:OCZ655449 OMV655415:OMV655449 OWR655415:OWR655449 PGN655415:PGN655449 PQJ655415:PQJ655449 QAF655415:QAF655449 QKB655415:QKB655449 QTX655415:QTX655449 RDT655415:RDT655449 RNP655415:RNP655449 RXL655415:RXL655449 SHH655415:SHH655449 SRD655415:SRD655449 TAZ655415:TAZ655449 TKV655415:TKV655449 TUR655415:TUR655449 UEN655415:UEN655449 UOJ655415:UOJ655449 UYF655415:UYF655449 VIB655415:VIB655449 VRX655415:VRX655449 WBT655415:WBT655449 WLP655415:WLP655449 WVL655415:WVL655449 E720951:E720985 IZ720951:IZ720985 SV720951:SV720985 ACR720951:ACR720985 AMN720951:AMN720985 AWJ720951:AWJ720985 BGF720951:BGF720985 BQB720951:BQB720985 BZX720951:BZX720985 CJT720951:CJT720985 CTP720951:CTP720985 DDL720951:DDL720985 DNH720951:DNH720985 DXD720951:DXD720985 EGZ720951:EGZ720985 EQV720951:EQV720985 FAR720951:FAR720985 FKN720951:FKN720985 FUJ720951:FUJ720985 GEF720951:GEF720985 GOB720951:GOB720985 GXX720951:GXX720985 HHT720951:HHT720985 HRP720951:HRP720985 IBL720951:IBL720985 ILH720951:ILH720985 IVD720951:IVD720985 JEZ720951:JEZ720985 JOV720951:JOV720985 JYR720951:JYR720985 KIN720951:KIN720985 KSJ720951:KSJ720985 LCF720951:LCF720985 LMB720951:LMB720985 LVX720951:LVX720985 MFT720951:MFT720985 MPP720951:MPP720985 MZL720951:MZL720985 NJH720951:NJH720985 NTD720951:NTD720985 OCZ720951:OCZ720985 OMV720951:OMV720985 OWR720951:OWR720985 PGN720951:PGN720985 PQJ720951:PQJ720985 QAF720951:QAF720985 QKB720951:QKB720985 QTX720951:QTX720985 RDT720951:RDT720985 RNP720951:RNP720985 RXL720951:RXL720985 SHH720951:SHH720985 SRD720951:SRD720985 TAZ720951:TAZ720985 TKV720951:TKV720985 TUR720951:TUR720985 UEN720951:UEN720985 UOJ720951:UOJ720985 UYF720951:UYF720985 VIB720951:VIB720985 VRX720951:VRX720985 WBT720951:WBT720985 WLP720951:WLP720985 WVL720951:WVL720985 E786487:E786521 IZ786487:IZ786521 SV786487:SV786521 ACR786487:ACR786521 AMN786487:AMN786521 AWJ786487:AWJ786521 BGF786487:BGF786521 BQB786487:BQB786521 BZX786487:BZX786521 CJT786487:CJT786521 CTP786487:CTP786521 DDL786487:DDL786521 DNH786487:DNH786521 DXD786487:DXD786521 EGZ786487:EGZ786521 EQV786487:EQV786521 FAR786487:FAR786521 FKN786487:FKN786521 FUJ786487:FUJ786521 GEF786487:GEF786521 GOB786487:GOB786521 GXX786487:GXX786521 HHT786487:HHT786521 HRP786487:HRP786521 IBL786487:IBL786521 ILH786487:ILH786521 IVD786487:IVD786521 JEZ786487:JEZ786521 JOV786487:JOV786521 JYR786487:JYR786521 KIN786487:KIN786521 KSJ786487:KSJ786521 LCF786487:LCF786521 LMB786487:LMB786521 LVX786487:LVX786521 MFT786487:MFT786521 MPP786487:MPP786521 MZL786487:MZL786521 NJH786487:NJH786521 NTD786487:NTD786521 OCZ786487:OCZ786521 OMV786487:OMV786521 OWR786487:OWR786521 PGN786487:PGN786521 PQJ786487:PQJ786521 QAF786487:QAF786521 QKB786487:QKB786521 QTX786487:QTX786521 RDT786487:RDT786521 RNP786487:RNP786521 RXL786487:RXL786521 SHH786487:SHH786521 SRD786487:SRD786521 TAZ786487:TAZ786521 TKV786487:TKV786521 TUR786487:TUR786521 UEN786487:UEN786521 UOJ786487:UOJ786521 UYF786487:UYF786521 VIB786487:VIB786521 VRX786487:VRX786521 WBT786487:WBT786521 WLP786487:WLP786521 WVL786487:WVL786521 E852023:E852057 IZ852023:IZ852057 SV852023:SV852057 ACR852023:ACR852057 AMN852023:AMN852057 AWJ852023:AWJ852057 BGF852023:BGF852057 BQB852023:BQB852057 BZX852023:BZX852057 CJT852023:CJT852057 CTP852023:CTP852057 DDL852023:DDL852057 DNH852023:DNH852057 DXD852023:DXD852057 EGZ852023:EGZ852057 EQV852023:EQV852057 FAR852023:FAR852057 FKN852023:FKN852057 FUJ852023:FUJ852057 GEF852023:GEF852057 GOB852023:GOB852057 GXX852023:GXX852057 HHT852023:HHT852057 HRP852023:HRP852057 IBL852023:IBL852057 ILH852023:ILH852057 IVD852023:IVD852057 JEZ852023:JEZ852057 JOV852023:JOV852057 JYR852023:JYR852057 KIN852023:KIN852057 KSJ852023:KSJ852057 LCF852023:LCF852057 LMB852023:LMB852057 LVX852023:LVX852057 MFT852023:MFT852057 MPP852023:MPP852057 MZL852023:MZL852057 NJH852023:NJH852057 NTD852023:NTD852057 OCZ852023:OCZ852057 OMV852023:OMV852057 OWR852023:OWR852057 PGN852023:PGN852057 PQJ852023:PQJ852057 QAF852023:QAF852057 QKB852023:QKB852057 QTX852023:QTX852057 RDT852023:RDT852057 RNP852023:RNP852057 RXL852023:RXL852057 SHH852023:SHH852057 SRD852023:SRD852057 TAZ852023:TAZ852057 TKV852023:TKV852057 TUR852023:TUR852057 UEN852023:UEN852057 UOJ852023:UOJ852057 UYF852023:UYF852057 VIB852023:VIB852057 VRX852023:VRX852057 WBT852023:WBT852057 WLP852023:WLP852057 WVL852023:WVL852057 E917559:E917593 IZ917559:IZ917593 SV917559:SV917593 ACR917559:ACR917593 AMN917559:AMN917593 AWJ917559:AWJ917593 BGF917559:BGF917593 BQB917559:BQB917593 BZX917559:BZX917593 CJT917559:CJT917593 CTP917559:CTP917593 DDL917559:DDL917593 DNH917559:DNH917593 DXD917559:DXD917593 EGZ917559:EGZ917593 EQV917559:EQV917593 FAR917559:FAR917593 FKN917559:FKN917593 FUJ917559:FUJ917593 GEF917559:GEF917593 GOB917559:GOB917593 GXX917559:GXX917593 HHT917559:HHT917593 HRP917559:HRP917593 IBL917559:IBL917593 ILH917559:ILH917593 IVD917559:IVD917593 JEZ917559:JEZ917593 JOV917559:JOV917593 JYR917559:JYR917593 KIN917559:KIN917593 KSJ917559:KSJ917593 LCF917559:LCF917593 LMB917559:LMB917593 LVX917559:LVX917593 MFT917559:MFT917593 MPP917559:MPP917593 MZL917559:MZL917593 NJH917559:NJH917593 NTD917559:NTD917593 OCZ917559:OCZ917593 OMV917559:OMV917593 OWR917559:OWR917593 PGN917559:PGN917593 PQJ917559:PQJ917593 QAF917559:QAF917593 QKB917559:QKB917593 QTX917559:QTX917593 RDT917559:RDT917593 RNP917559:RNP917593 RXL917559:RXL917593 SHH917559:SHH917593 SRD917559:SRD917593 TAZ917559:TAZ917593 TKV917559:TKV917593 TUR917559:TUR917593 UEN917559:UEN917593 UOJ917559:UOJ917593 UYF917559:UYF917593 VIB917559:VIB917593 VRX917559:VRX917593 WBT917559:WBT917593 WLP917559:WLP917593 WVL917559:WVL917593 E983095:E983129 IZ983095:IZ983129 SV983095:SV983129 ACR983095:ACR983129 AMN983095:AMN983129 AWJ983095:AWJ983129 BGF983095:BGF983129 BQB983095:BQB983129 BZX983095:BZX983129 CJT983095:CJT983129 CTP983095:CTP983129 DDL983095:DDL983129 DNH983095:DNH983129 DXD983095:DXD983129 EGZ983095:EGZ983129 EQV983095:EQV983129 FAR983095:FAR983129 FKN983095:FKN983129 FUJ983095:FUJ983129 GEF983095:GEF983129 GOB983095:GOB983129 GXX983095:GXX983129 HHT983095:HHT983129 HRP983095:HRP983129 IBL983095:IBL983129 ILH983095:ILH983129 IVD983095:IVD983129 JEZ983095:JEZ983129 JOV983095:JOV983129 JYR983095:JYR983129 KIN983095:KIN983129 KSJ983095:KSJ983129 LCF983095:LCF983129 LMB983095:LMB983129 LVX983095:LVX983129 MFT983095:MFT983129 MPP983095:MPP983129 MZL983095:MZL983129 NJH983095:NJH983129 NTD983095:NTD983129 OCZ983095:OCZ983129 OMV983095:OMV983129 OWR983095:OWR983129 PGN983095:PGN983129 PQJ983095:PQJ983129 QAF983095:QAF983129 QKB983095:QKB983129 QTX983095:QTX983129 RDT983095:RDT983129 RNP983095:RNP983129 RXL983095:RXL983129 SHH983095:SHH983129 SRD983095:SRD983129 TAZ983095:TAZ983129 TKV983095:TKV983129 TUR983095:TUR983129 UEN983095:UEN983129 UOJ983095:UOJ983129 UYF983095:UYF983129 VIB983095:VIB983129 VRX983095:VRX983129 WBT983095:WBT983129 WLP983095:WLP983129 WVL983095:WVL983129 UOL983074:UOO983093 IZ22:IZ32 SV22:SV32 ACR22:ACR32 AMN22:AMN32 AWJ22:AWJ32 BGF22:BGF32 BQB22:BQB32 BZX22:BZX32 CJT22:CJT32 CTP22:CTP32 DDL22:DDL32 DNH22:DNH32 DXD22:DXD32 EGZ22:EGZ32 EQV22:EQV32 FAR22:FAR32 FKN22:FKN32 FUJ22:FUJ32 GEF22:GEF32 GOB22:GOB32 GXX22:GXX32 HHT22:HHT32 HRP22:HRP32 IBL22:IBL32 ILH22:ILH32 IVD22:IVD32 JEZ22:JEZ32 JOV22:JOV32 JYR22:JYR32 KIN22:KIN32 KSJ22:KSJ32 LCF22:LCF32 LMB22:LMB32 LVX22:LVX32 MFT22:MFT32 MPP22:MPP32 MZL22:MZL32 NJH22:NJH32 NTD22:NTD32 OCZ22:OCZ32 OMV22:OMV32 OWR22:OWR32 PGN22:PGN32 PQJ22:PQJ32 QAF22:QAF32 QKB22:QKB32 QTX22:QTX32 RDT22:RDT32 RNP22:RNP32 RXL22:RXL32 SHH22:SHH32 SRD22:SRD32 TAZ22:TAZ32 TKV22:TKV32 TUR22:TUR32 UEN22:UEN32 UOJ22:UOJ32 UYF22:UYF32 VIB22:VIB32 VRX22:VRX32 WBT22:WBT32 WLP22:WLP32 WVL22:WVL32 E65558:E65568 IZ65558:IZ65568 SV65558:SV65568 ACR65558:ACR65568 AMN65558:AMN65568 AWJ65558:AWJ65568 BGF65558:BGF65568 BQB65558:BQB65568 BZX65558:BZX65568 CJT65558:CJT65568 CTP65558:CTP65568 DDL65558:DDL65568 DNH65558:DNH65568 DXD65558:DXD65568 EGZ65558:EGZ65568 EQV65558:EQV65568 FAR65558:FAR65568 FKN65558:FKN65568 FUJ65558:FUJ65568 GEF65558:GEF65568 GOB65558:GOB65568 GXX65558:GXX65568 HHT65558:HHT65568 HRP65558:HRP65568 IBL65558:IBL65568 ILH65558:ILH65568 IVD65558:IVD65568 JEZ65558:JEZ65568 JOV65558:JOV65568 JYR65558:JYR65568 KIN65558:KIN65568 KSJ65558:KSJ65568 LCF65558:LCF65568 LMB65558:LMB65568 LVX65558:LVX65568 MFT65558:MFT65568 MPP65558:MPP65568 MZL65558:MZL65568 NJH65558:NJH65568 NTD65558:NTD65568 OCZ65558:OCZ65568 OMV65558:OMV65568 OWR65558:OWR65568 PGN65558:PGN65568 PQJ65558:PQJ65568 QAF65558:QAF65568 QKB65558:QKB65568 QTX65558:QTX65568 RDT65558:RDT65568 RNP65558:RNP65568 RXL65558:RXL65568 SHH65558:SHH65568 SRD65558:SRD65568 TAZ65558:TAZ65568 TKV65558:TKV65568 TUR65558:TUR65568 UEN65558:UEN65568 UOJ65558:UOJ65568 UYF65558:UYF65568 VIB65558:VIB65568 VRX65558:VRX65568 WBT65558:WBT65568 WLP65558:WLP65568 WVL65558:WVL65568 E131094:E131104 IZ131094:IZ131104 SV131094:SV131104 ACR131094:ACR131104 AMN131094:AMN131104 AWJ131094:AWJ131104 BGF131094:BGF131104 BQB131094:BQB131104 BZX131094:BZX131104 CJT131094:CJT131104 CTP131094:CTP131104 DDL131094:DDL131104 DNH131094:DNH131104 DXD131094:DXD131104 EGZ131094:EGZ131104 EQV131094:EQV131104 FAR131094:FAR131104 FKN131094:FKN131104 FUJ131094:FUJ131104 GEF131094:GEF131104 GOB131094:GOB131104 GXX131094:GXX131104 HHT131094:HHT131104 HRP131094:HRP131104 IBL131094:IBL131104 ILH131094:ILH131104 IVD131094:IVD131104 JEZ131094:JEZ131104 JOV131094:JOV131104 JYR131094:JYR131104 KIN131094:KIN131104 KSJ131094:KSJ131104 LCF131094:LCF131104 LMB131094:LMB131104 LVX131094:LVX131104 MFT131094:MFT131104 MPP131094:MPP131104 MZL131094:MZL131104 NJH131094:NJH131104 NTD131094:NTD131104 OCZ131094:OCZ131104 OMV131094:OMV131104 OWR131094:OWR131104 PGN131094:PGN131104 PQJ131094:PQJ131104 QAF131094:QAF131104 QKB131094:QKB131104 QTX131094:QTX131104 RDT131094:RDT131104 RNP131094:RNP131104 RXL131094:RXL131104 SHH131094:SHH131104 SRD131094:SRD131104 TAZ131094:TAZ131104 TKV131094:TKV131104 TUR131094:TUR131104 UEN131094:UEN131104 UOJ131094:UOJ131104 UYF131094:UYF131104 VIB131094:VIB131104 VRX131094:VRX131104 WBT131094:WBT131104 WLP131094:WLP131104 WVL131094:WVL131104 E196630:E196640 IZ196630:IZ196640 SV196630:SV196640 ACR196630:ACR196640 AMN196630:AMN196640 AWJ196630:AWJ196640 BGF196630:BGF196640 BQB196630:BQB196640 BZX196630:BZX196640 CJT196630:CJT196640 CTP196630:CTP196640 DDL196630:DDL196640 DNH196630:DNH196640 DXD196630:DXD196640 EGZ196630:EGZ196640 EQV196630:EQV196640 FAR196630:FAR196640 FKN196630:FKN196640 FUJ196630:FUJ196640 GEF196630:GEF196640 GOB196630:GOB196640 GXX196630:GXX196640 HHT196630:HHT196640 HRP196630:HRP196640 IBL196630:IBL196640 ILH196630:ILH196640 IVD196630:IVD196640 JEZ196630:JEZ196640 JOV196630:JOV196640 JYR196630:JYR196640 KIN196630:KIN196640 KSJ196630:KSJ196640 LCF196630:LCF196640 LMB196630:LMB196640 LVX196630:LVX196640 MFT196630:MFT196640 MPP196630:MPP196640 MZL196630:MZL196640 NJH196630:NJH196640 NTD196630:NTD196640 OCZ196630:OCZ196640 OMV196630:OMV196640 OWR196630:OWR196640 PGN196630:PGN196640 PQJ196630:PQJ196640 QAF196630:QAF196640 QKB196630:QKB196640 QTX196630:QTX196640 RDT196630:RDT196640 RNP196630:RNP196640 RXL196630:RXL196640 SHH196630:SHH196640 SRD196630:SRD196640 TAZ196630:TAZ196640 TKV196630:TKV196640 TUR196630:TUR196640 UEN196630:UEN196640 UOJ196630:UOJ196640 UYF196630:UYF196640 VIB196630:VIB196640 VRX196630:VRX196640 WBT196630:WBT196640 WLP196630:WLP196640 WVL196630:WVL196640 E262166:E262176 IZ262166:IZ262176 SV262166:SV262176 ACR262166:ACR262176 AMN262166:AMN262176 AWJ262166:AWJ262176 BGF262166:BGF262176 BQB262166:BQB262176 BZX262166:BZX262176 CJT262166:CJT262176 CTP262166:CTP262176 DDL262166:DDL262176 DNH262166:DNH262176 DXD262166:DXD262176 EGZ262166:EGZ262176 EQV262166:EQV262176 FAR262166:FAR262176 FKN262166:FKN262176 FUJ262166:FUJ262176 GEF262166:GEF262176 GOB262166:GOB262176 GXX262166:GXX262176 HHT262166:HHT262176 HRP262166:HRP262176 IBL262166:IBL262176 ILH262166:ILH262176 IVD262166:IVD262176 JEZ262166:JEZ262176 JOV262166:JOV262176 JYR262166:JYR262176 KIN262166:KIN262176 KSJ262166:KSJ262176 LCF262166:LCF262176 LMB262166:LMB262176 LVX262166:LVX262176 MFT262166:MFT262176 MPP262166:MPP262176 MZL262166:MZL262176 NJH262166:NJH262176 NTD262166:NTD262176 OCZ262166:OCZ262176 OMV262166:OMV262176 OWR262166:OWR262176 PGN262166:PGN262176 PQJ262166:PQJ262176 QAF262166:QAF262176 QKB262166:QKB262176 QTX262166:QTX262176 RDT262166:RDT262176 RNP262166:RNP262176 RXL262166:RXL262176 SHH262166:SHH262176 SRD262166:SRD262176 TAZ262166:TAZ262176 TKV262166:TKV262176 TUR262166:TUR262176 UEN262166:UEN262176 UOJ262166:UOJ262176 UYF262166:UYF262176 VIB262166:VIB262176 VRX262166:VRX262176 WBT262166:WBT262176 WLP262166:WLP262176 WVL262166:WVL262176 E327702:E327712 IZ327702:IZ327712 SV327702:SV327712 ACR327702:ACR327712 AMN327702:AMN327712 AWJ327702:AWJ327712 BGF327702:BGF327712 BQB327702:BQB327712 BZX327702:BZX327712 CJT327702:CJT327712 CTP327702:CTP327712 DDL327702:DDL327712 DNH327702:DNH327712 DXD327702:DXD327712 EGZ327702:EGZ327712 EQV327702:EQV327712 FAR327702:FAR327712 FKN327702:FKN327712 FUJ327702:FUJ327712 GEF327702:GEF327712 GOB327702:GOB327712 GXX327702:GXX327712 HHT327702:HHT327712 HRP327702:HRP327712 IBL327702:IBL327712 ILH327702:ILH327712 IVD327702:IVD327712 JEZ327702:JEZ327712 JOV327702:JOV327712 JYR327702:JYR327712 KIN327702:KIN327712 KSJ327702:KSJ327712 LCF327702:LCF327712 LMB327702:LMB327712 LVX327702:LVX327712 MFT327702:MFT327712 MPP327702:MPP327712 MZL327702:MZL327712 NJH327702:NJH327712 NTD327702:NTD327712 OCZ327702:OCZ327712 OMV327702:OMV327712 OWR327702:OWR327712 PGN327702:PGN327712 PQJ327702:PQJ327712 QAF327702:QAF327712 QKB327702:QKB327712 QTX327702:QTX327712 RDT327702:RDT327712 RNP327702:RNP327712 RXL327702:RXL327712 SHH327702:SHH327712 SRD327702:SRD327712 TAZ327702:TAZ327712 TKV327702:TKV327712 TUR327702:TUR327712 UEN327702:UEN327712 UOJ327702:UOJ327712 UYF327702:UYF327712 VIB327702:VIB327712 VRX327702:VRX327712 WBT327702:WBT327712 WLP327702:WLP327712 WVL327702:WVL327712 E393238:E393248 IZ393238:IZ393248 SV393238:SV393248 ACR393238:ACR393248 AMN393238:AMN393248 AWJ393238:AWJ393248 BGF393238:BGF393248 BQB393238:BQB393248 BZX393238:BZX393248 CJT393238:CJT393248 CTP393238:CTP393248 DDL393238:DDL393248 DNH393238:DNH393248 DXD393238:DXD393248 EGZ393238:EGZ393248 EQV393238:EQV393248 FAR393238:FAR393248 FKN393238:FKN393248 FUJ393238:FUJ393248 GEF393238:GEF393248 GOB393238:GOB393248 GXX393238:GXX393248 HHT393238:HHT393248 HRP393238:HRP393248 IBL393238:IBL393248 ILH393238:ILH393248 IVD393238:IVD393248 JEZ393238:JEZ393248 JOV393238:JOV393248 JYR393238:JYR393248 KIN393238:KIN393248 KSJ393238:KSJ393248 LCF393238:LCF393248 LMB393238:LMB393248 LVX393238:LVX393248 MFT393238:MFT393248 MPP393238:MPP393248 MZL393238:MZL393248 NJH393238:NJH393248 NTD393238:NTD393248 OCZ393238:OCZ393248 OMV393238:OMV393248 OWR393238:OWR393248 PGN393238:PGN393248 PQJ393238:PQJ393248 QAF393238:QAF393248 QKB393238:QKB393248 QTX393238:QTX393248 RDT393238:RDT393248 RNP393238:RNP393248 RXL393238:RXL393248 SHH393238:SHH393248 SRD393238:SRD393248 TAZ393238:TAZ393248 TKV393238:TKV393248 TUR393238:TUR393248 UEN393238:UEN393248 UOJ393238:UOJ393248 UYF393238:UYF393248 VIB393238:VIB393248 VRX393238:VRX393248 WBT393238:WBT393248 WLP393238:WLP393248 WVL393238:WVL393248 E458774:E458784 IZ458774:IZ458784 SV458774:SV458784 ACR458774:ACR458784 AMN458774:AMN458784 AWJ458774:AWJ458784 BGF458774:BGF458784 BQB458774:BQB458784 BZX458774:BZX458784 CJT458774:CJT458784 CTP458774:CTP458784 DDL458774:DDL458784 DNH458774:DNH458784 DXD458774:DXD458784 EGZ458774:EGZ458784 EQV458774:EQV458784 FAR458774:FAR458784 FKN458774:FKN458784 FUJ458774:FUJ458784 GEF458774:GEF458784 GOB458774:GOB458784 GXX458774:GXX458784 HHT458774:HHT458784 HRP458774:HRP458784 IBL458774:IBL458784 ILH458774:ILH458784 IVD458774:IVD458784 JEZ458774:JEZ458784 JOV458774:JOV458784 JYR458774:JYR458784 KIN458774:KIN458784 KSJ458774:KSJ458784 LCF458774:LCF458784 LMB458774:LMB458784 LVX458774:LVX458784 MFT458774:MFT458784 MPP458774:MPP458784 MZL458774:MZL458784 NJH458774:NJH458784 NTD458774:NTD458784 OCZ458774:OCZ458784 OMV458774:OMV458784 OWR458774:OWR458784 PGN458774:PGN458784 PQJ458774:PQJ458784 QAF458774:QAF458784 QKB458774:QKB458784 QTX458774:QTX458784 RDT458774:RDT458784 RNP458774:RNP458784 RXL458774:RXL458784 SHH458774:SHH458784 SRD458774:SRD458784 TAZ458774:TAZ458784 TKV458774:TKV458784 TUR458774:TUR458784 UEN458774:UEN458784 UOJ458774:UOJ458784 UYF458774:UYF458784 VIB458774:VIB458784 VRX458774:VRX458784 WBT458774:WBT458784 WLP458774:WLP458784 WVL458774:WVL458784 E524310:E524320 IZ524310:IZ524320 SV524310:SV524320 ACR524310:ACR524320 AMN524310:AMN524320 AWJ524310:AWJ524320 BGF524310:BGF524320 BQB524310:BQB524320 BZX524310:BZX524320 CJT524310:CJT524320 CTP524310:CTP524320 DDL524310:DDL524320 DNH524310:DNH524320 DXD524310:DXD524320 EGZ524310:EGZ524320 EQV524310:EQV524320 FAR524310:FAR524320 FKN524310:FKN524320 FUJ524310:FUJ524320 GEF524310:GEF524320 GOB524310:GOB524320 GXX524310:GXX524320 HHT524310:HHT524320 HRP524310:HRP524320 IBL524310:IBL524320 ILH524310:ILH524320 IVD524310:IVD524320 JEZ524310:JEZ524320 JOV524310:JOV524320 JYR524310:JYR524320 KIN524310:KIN524320 KSJ524310:KSJ524320 LCF524310:LCF524320 LMB524310:LMB524320 LVX524310:LVX524320 MFT524310:MFT524320 MPP524310:MPP524320 MZL524310:MZL524320 NJH524310:NJH524320 NTD524310:NTD524320 OCZ524310:OCZ524320 OMV524310:OMV524320 OWR524310:OWR524320 PGN524310:PGN524320 PQJ524310:PQJ524320 QAF524310:QAF524320 QKB524310:QKB524320 QTX524310:QTX524320 RDT524310:RDT524320 RNP524310:RNP524320 RXL524310:RXL524320 SHH524310:SHH524320 SRD524310:SRD524320 TAZ524310:TAZ524320 TKV524310:TKV524320 TUR524310:TUR524320 UEN524310:UEN524320 UOJ524310:UOJ524320 UYF524310:UYF524320 VIB524310:VIB524320 VRX524310:VRX524320 WBT524310:WBT524320 WLP524310:WLP524320 WVL524310:WVL524320 E589846:E589856 IZ589846:IZ589856 SV589846:SV589856 ACR589846:ACR589856 AMN589846:AMN589856 AWJ589846:AWJ589856 BGF589846:BGF589856 BQB589846:BQB589856 BZX589846:BZX589856 CJT589846:CJT589856 CTP589846:CTP589856 DDL589846:DDL589856 DNH589846:DNH589856 DXD589846:DXD589856 EGZ589846:EGZ589856 EQV589846:EQV589856 FAR589846:FAR589856 FKN589846:FKN589856 FUJ589846:FUJ589856 GEF589846:GEF589856 GOB589846:GOB589856 GXX589846:GXX589856 HHT589846:HHT589856 HRP589846:HRP589856 IBL589846:IBL589856 ILH589846:ILH589856 IVD589846:IVD589856 JEZ589846:JEZ589856 JOV589846:JOV589856 JYR589846:JYR589856 KIN589846:KIN589856 KSJ589846:KSJ589856 LCF589846:LCF589856 LMB589846:LMB589856 LVX589846:LVX589856 MFT589846:MFT589856 MPP589846:MPP589856 MZL589846:MZL589856 NJH589846:NJH589856 NTD589846:NTD589856 OCZ589846:OCZ589856 OMV589846:OMV589856 OWR589846:OWR589856 PGN589846:PGN589856 PQJ589846:PQJ589856 QAF589846:QAF589856 QKB589846:QKB589856 QTX589846:QTX589856 RDT589846:RDT589856 RNP589846:RNP589856 RXL589846:RXL589856 SHH589846:SHH589856 SRD589846:SRD589856 TAZ589846:TAZ589856 TKV589846:TKV589856 TUR589846:TUR589856 UEN589846:UEN589856 UOJ589846:UOJ589856 UYF589846:UYF589856 VIB589846:VIB589856 VRX589846:VRX589856 WBT589846:WBT589856 WLP589846:WLP589856 WVL589846:WVL589856 E655382:E655392 IZ655382:IZ655392 SV655382:SV655392 ACR655382:ACR655392 AMN655382:AMN655392 AWJ655382:AWJ655392 BGF655382:BGF655392 BQB655382:BQB655392 BZX655382:BZX655392 CJT655382:CJT655392 CTP655382:CTP655392 DDL655382:DDL655392 DNH655382:DNH655392 DXD655382:DXD655392 EGZ655382:EGZ655392 EQV655382:EQV655392 FAR655382:FAR655392 FKN655382:FKN655392 FUJ655382:FUJ655392 GEF655382:GEF655392 GOB655382:GOB655392 GXX655382:GXX655392 HHT655382:HHT655392 HRP655382:HRP655392 IBL655382:IBL655392 ILH655382:ILH655392 IVD655382:IVD655392 JEZ655382:JEZ655392 JOV655382:JOV655392 JYR655382:JYR655392 KIN655382:KIN655392 KSJ655382:KSJ655392 LCF655382:LCF655392 LMB655382:LMB655392 LVX655382:LVX655392 MFT655382:MFT655392 MPP655382:MPP655392 MZL655382:MZL655392 NJH655382:NJH655392 NTD655382:NTD655392 OCZ655382:OCZ655392 OMV655382:OMV655392 OWR655382:OWR655392 PGN655382:PGN655392 PQJ655382:PQJ655392 QAF655382:QAF655392 QKB655382:QKB655392 QTX655382:QTX655392 RDT655382:RDT655392 RNP655382:RNP655392 RXL655382:RXL655392 SHH655382:SHH655392 SRD655382:SRD655392 TAZ655382:TAZ655392 TKV655382:TKV655392 TUR655382:TUR655392 UEN655382:UEN655392 UOJ655382:UOJ655392 UYF655382:UYF655392 VIB655382:VIB655392 VRX655382:VRX655392 WBT655382:WBT655392 WLP655382:WLP655392 WVL655382:WVL655392 E720918:E720928 IZ720918:IZ720928 SV720918:SV720928 ACR720918:ACR720928 AMN720918:AMN720928 AWJ720918:AWJ720928 BGF720918:BGF720928 BQB720918:BQB720928 BZX720918:BZX720928 CJT720918:CJT720928 CTP720918:CTP720928 DDL720918:DDL720928 DNH720918:DNH720928 DXD720918:DXD720928 EGZ720918:EGZ720928 EQV720918:EQV720928 FAR720918:FAR720928 FKN720918:FKN720928 FUJ720918:FUJ720928 GEF720918:GEF720928 GOB720918:GOB720928 GXX720918:GXX720928 HHT720918:HHT720928 HRP720918:HRP720928 IBL720918:IBL720928 ILH720918:ILH720928 IVD720918:IVD720928 JEZ720918:JEZ720928 JOV720918:JOV720928 JYR720918:JYR720928 KIN720918:KIN720928 KSJ720918:KSJ720928 LCF720918:LCF720928 LMB720918:LMB720928 LVX720918:LVX720928 MFT720918:MFT720928 MPP720918:MPP720928 MZL720918:MZL720928 NJH720918:NJH720928 NTD720918:NTD720928 OCZ720918:OCZ720928 OMV720918:OMV720928 OWR720918:OWR720928 PGN720918:PGN720928 PQJ720918:PQJ720928 QAF720918:QAF720928 QKB720918:QKB720928 QTX720918:QTX720928 RDT720918:RDT720928 RNP720918:RNP720928 RXL720918:RXL720928 SHH720918:SHH720928 SRD720918:SRD720928 TAZ720918:TAZ720928 TKV720918:TKV720928 TUR720918:TUR720928 UEN720918:UEN720928 UOJ720918:UOJ720928 UYF720918:UYF720928 VIB720918:VIB720928 VRX720918:VRX720928 WBT720918:WBT720928 WLP720918:WLP720928 WVL720918:WVL720928 E786454:E786464 IZ786454:IZ786464 SV786454:SV786464 ACR786454:ACR786464 AMN786454:AMN786464 AWJ786454:AWJ786464 BGF786454:BGF786464 BQB786454:BQB786464 BZX786454:BZX786464 CJT786454:CJT786464 CTP786454:CTP786464 DDL786454:DDL786464 DNH786454:DNH786464 DXD786454:DXD786464 EGZ786454:EGZ786464 EQV786454:EQV786464 FAR786454:FAR786464 FKN786454:FKN786464 FUJ786454:FUJ786464 GEF786454:GEF786464 GOB786454:GOB786464 GXX786454:GXX786464 HHT786454:HHT786464 HRP786454:HRP786464 IBL786454:IBL786464 ILH786454:ILH786464 IVD786454:IVD786464 JEZ786454:JEZ786464 JOV786454:JOV786464 JYR786454:JYR786464 KIN786454:KIN786464 KSJ786454:KSJ786464 LCF786454:LCF786464 LMB786454:LMB786464 LVX786454:LVX786464 MFT786454:MFT786464 MPP786454:MPP786464 MZL786454:MZL786464 NJH786454:NJH786464 NTD786454:NTD786464 OCZ786454:OCZ786464 OMV786454:OMV786464 OWR786454:OWR786464 PGN786454:PGN786464 PQJ786454:PQJ786464 QAF786454:QAF786464 QKB786454:QKB786464 QTX786454:QTX786464 RDT786454:RDT786464 RNP786454:RNP786464 RXL786454:RXL786464 SHH786454:SHH786464 SRD786454:SRD786464 TAZ786454:TAZ786464 TKV786454:TKV786464 TUR786454:TUR786464 UEN786454:UEN786464 UOJ786454:UOJ786464 UYF786454:UYF786464 VIB786454:VIB786464 VRX786454:VRX786464 WBT786454:WBT786464 WLP786454:WLP786464 WVL786454:WVL786464 E851990:E852000 IZ851990:IZ852000 SV851990:SV852000 ACR851990:ACR852000 AMN851990:AMN852000 AWJ851990:AWJ852000 BGF851990:BGF852000 BQB851990:BQB852000 BZX851990:BZX852000 CJT851990:CJT852000 CTP851990:CTP852000 DDL851990:DDL852000 DNH851990:DNH852000 DXD851990:DXD852000 EGZ851990:EGZ852000 EQV851990:EQV852000 FAR851990:FAR852000 FKN851990:FKN852000 FUJ851990:FUJ852000 GEF851990:GEF852000 GOB851990:GOB852000 GXX851990:GXX852000 HHT851990:HHT852000 HRP851990:HRP852000 IBL851990:IBL852000 ILH851990:ILH852000 IVD851990:IVD852000 JEZ851990:JEZ852000 JOV851990:JOV852000 JYR851990:JYR852000 KIN851990:KIN852000 KSJ851990:KSJ852000 LCF851990:LCF852000 LMB851990:LMB852000 LVX851990:LVX852000 MFT851990:MFT852000 MPP851990:MPP852000 MZL851990:MZL852000 NJH851990:NJH852000 NTD851990:NTD852000 OCZ851990:OCZ852000 OMV851990:OMV852000 OWR851990:OWR852000 PGN851990:PGN852000 PQJ851990:PQJ852000 QAF851990:QAF852000 QKB851990:QKB852000 QTX851990:QTX852000 RDT851990:RDT852000 RNP851990:RNP852000 RXL851990:RXL852000 SHH851990:SHH852000 SRD851990:SRD852000 TAZ851990:TAZ852000 TKV851990:TKV852000 TUR851990:TUR852000 UEN851990:UEN852000 UOJ851990:UOJ852000 UYF851990:UYF852000 VIB851990:VIB852000 VRX851990:VRX852000 WBT851990:WBT852000 WLP851990:WLP852000 WVL851990:WVL852000 E917526:E917536 IZ917526:IZ917536 SV917526:SV917536 ACR917526:ACR917536 AMN917526:AMN917536 AWJ917526:AWJ917536 BGF917526:BGF917536 BQB917526:BQB917536 BZX917526:BZX917536 CJT917526:CJT917536 CTP917526:CTP917536 DDL917526:DDL917536 DNH917526:DNH917536 DXD917526:DXD917536 EGZ917526:EGZ917536 EQV917526:EQV917536 FAR917526:FAR917536 FKN917526:FKN917536 FUJ917526:FUJ917536 GEF917526:GEF917536 GOB917526:GOB917536 GXX917526:GXX917536 HHT917526:HHT917536 HRP917526:HRP917536 IBL917526:IBL917536 ILH917526:ILH917536 IVD917526:IVD917536 JEZ917526:JEZ917536 JOV917526:JOV917536 JYR917526:JYR917536 KIN917526:KIN917536 KSJ917526:KSJ917536 LCF917526:LCF917536 LMB917526:LMB917536 LVX917526:LVX917536 MFT917526:MFT917536 MPP917526:MPP917536 MZL917526:MZL917536 NJH917526:NJH917536 NTD917526:NTD917536 OCZ917526:OCZ917536 OMV917526:OMV917536 OWR917526:OWR917536 PGN917526:PGN917536 PQJ917526:PQJ917536 QAF917526:QAF917536 QKB917526:QKB917536 QTX917526:QTX917536 RDT917526:RDT917536 RNP917526:RNP917536 RXL917526:RXL917536 SHH917526:SHH917536 SRD917526:SRD917536 TAZ917526:TAZ917536 TKV917526:TKV917536 TUR917526:TUR917536 UEN917526:UEN917536 UOJ917526:UOJ917536 UYF917526:UYF917536 VIB917526:VIB917536 VRX917526:VRX917536 WBT917526:WBT917536 WLP917526:WLP917536 WVL917526:WVL917536 E983062:E983072 IZ983062:IZ983072 SV983062:SV983072 ACR983062:ACR983072 AMN983062:AMN983072 AWJ983062:AWJ983072 BGF983062:BGF983072 BQB983062:BQB983072 BZX983062:BZX983072 CJT983062:CJT983072 CTP983062:CTP983072 DDL983062:DDL983072 DNH983062:DNH983072 DXD983062:DXD983072 EGZ983062:EGZ983072 EQV983062:EQV983072 FAR983062:FAR983072 FKN983062:FKN983072 FUJ983062:FUJ983072 GEF983062:GEF983072 GOB983062:GOB983072 GXX983062:GXX983072 HHT983062:HHT983072 HRP983062:HRP983072 IBL983062:IBL983072 ILH983062:ILH983072 IVD983062:IVD983072 JEZ983062:JEZ983072 JOV983062:JOV983072 JYR983062:JYR983072 KIN983062:KIN983072 KSJ983062:KSJ983072 LCF983062:LCF983072 LMB983062:LMB983072 LVX983062:LVX983072 MFT983062:MFT983072 MPP983062:MPP983072 MZL983062:MZL983072 NJH983062:NJH983072 NTD983062:NTD983072 OCZ983062:OCZ983072 OMV983062:OMV983072 OWR983062:OWR983072 PGN983062:PGN983072 PQJ983062:PQJ983072 QAF983062:QAF983072 QKB983062:QKB983072 QTX983062:QTX983072 RDT983062:RDT983072 RNP983062:RNP983072 RXL983062:RXL983072 SHH983062:SHH983072 SRD983062:SRD983072 TAZ983062:TAZ983072 TKV983062:TKV983072 TUR983062:TUR983072 UEN983062:UEN983072 UOJ983062:UOJ983072 UYF983062:UYF983072 VIB983062:VIB983072 VRX983062:VRX983072 WBT983062:WBT983072 WLP983062:WLP983072 WVL983062:WVL983072 UYH983074:UYK983093 JB55:JE89 SX55:TA89 ACT55:ACW89 AMP55:AMS89 AWL55:AWO89 BGH55:BGK89 BQD55:BQG89 BZZ55:CAC89 CJV55:CJY89 CTR55:CTU89 DDN55:DDQ89 DNJ55:DNM89 DXF55:DXI89 EHB55:EHE89 EQX55:ERA89 FAT55:FAW89 FKP55:FKS89 FUL55:FUO89 GEH55:GEK89 GOD55:GOG89 GXZ55:GYC89 HHV55:HHY89 HRR55:HRU89 IBN55:IBQ89 ILJ55:ILM89 IVF55:IVI89 JFB55:JFE89 JOX55:JPA89 JYT55:JYW89 KIP55:KIS89 KSL55:KSO89 LCH55:LCK89 LMD55:LMG89 LVZ55:LWC89 MFV55:MFY89 MPR55:MPU89 MZN55:MZQ89 NJJ55:NJM89 NTF55:NTI89 ODB55:ODE89 OMX55:ONA89 OWT55:OWW89 PGP55:PGS89 PQL55:PQO89 QAH55:QAK89 QKD55:QKG89 QTZ55:QUC89 RDV55:RDY89 RNR55:RNU89 RXN55:RXQ89 SHJ55:SHM89 SRF55:SRI89 TBB55:TBE89 TKX55:TLA89 TUT55:TUW89 UEP55:UES89 UOL55:UOO89 UYH55:UYK89 VID55:VIG89 VRZ55:VSC89 WBV55:WBY89 WLR55:WLU89 WVN55:WVQ89 G65591:J65625 JB65591:JE65625 SX65591:TA65625 ACT65591:ACW65625 AMP65591:AMS65625 AWL65591:AWO65625 BGH65591:BGK65625 BQD65591:BQG65625 BZZ65591:CAC65625 CJV65591:CJY65625 CTR65591:CTU65625 DDN65591:DDQ65625 DNJ65591:DNM65625 DXF65591:DXI65625 EHB65591:EHE65625 EQX65591:ERA65625 FAT65591:FAW65625 FKP65591:FKS65625 FUL65591:FUO65625 GEH65591:GEK65625 GOD65591:GOG65625 GXZ65591:GYC65625 HHV65591:HHY65625 HRR65591:HRU65625 IBN65591:IBQ65625 ILJ65591:ILM65625 IVF65591:IVI65625 JFB65591:JFE65625 JOX65591:JPA65625 JYT65591:JYW65625 KIP65591:KIS65625 KSL65591:KSO65625 LCH65591:LCK65625 LMD65591:LMG65625 LVZ65591:LWC65625 MFV65591:MFY65625 MPR65591:MPU65625 MZN65591:MZQ65625 NJJ65591:NJM65625 NTF65591:NTI65625 ODB65591:ODE65625 OMX65591:ONA65625 OWT65591:OWW65625 PGP65591:PGS65625 PQL65591:PQO65625 QAH65591:QAK65625 QKD65591:QKG65625 QTZ65591:QUC65625 RDV65591:RDY65625 RNR65591:RNU65625 RXN65591:RXQ65625 SHJ65591:SHM65625 SRF65591:SRI65625 TBB65591:TBE65625 TKX65591:TLA65625 TUT65591:TUW65625 UEP65591:UES65625 UOL65591:UOO65625 UYH65591:UYK65625 VID65591:VIG65625 VRZ65591:VSC65625 WBV65591:WBY65625 WLR65591:WLU65625 WVN65591:WVQ65625 G131127:J131161 JB131127:JE131161 SX131127:TA131161 ACT131127:ACW131161 AMP131127:AMS131161 AWL131127:AWO131161 BGH131127:BGK131161 BQD131127:BQG131161 BZZ131127:CAC131161 CJV131127:CJY131161 CTR131127:CTU131161 DDN131127:DDQ131161 DNJ131127:DNM131161 DXF131127:DXI131161 EHB131127:EHE131161 EQX131127:ERA131161 FAT131127:FAW131161 FKP131127:FKS131161 FUL131127:FUO131161 GEH131127:GEK131161 GOD131127:GOG131161 GXZ131127:GYC131161 HHV131127:HHY131161 HRR131127:HRU131161 IBN131127:IBQ131161 ILJ131127:ILM131161 IVF131127:IVI131161 JFB131127:JFE131161 JOX131127:JPA131161 JYT131127:JYW131161 KIP131127:KIS131161 KSL131127:KSO131161 LCH131127:LCK131161 LMD131127:LMG131161 LVZ131127:LWC131161 MFV131127:MFY131161 MPR131127:MPU131161 MZN131127:MZQ131161 NJJ131127:NJM131161 NTF131127:NTI131161 ODB131127:ODE131161 OMX131127:ONA131161 OWT131127:OWW131161 PGP131127:PGS131161 PQL131127:PQO131161 QAH131127:QAK131161 QKD131127:QKG131161 QTZ131127:QUC131161 RDV131127:RDY131161 RNR131127:RNU131161 RXN131127:RXQ131161 SHJ131127:SHM131161 SRF131127:SRI131161 TBB131127:TBE131161 TKX131127:TLA131161 TUT131127:TUW131161 UEP131127:UES131161 UOL131127:UOO131161 UYH131127:UYK131161 VID131127:VIG131161 VRZ131127:VSC131161 WBV131127:WBY131161 WLR131127:WLU131161 WVN131127:WVQ131161 G196663:J196697 JB196663:JE196697 SX196663:TA196697 ACT196663:ACW196697 AMP196663:AMS196697 AWL196663:AWO196697 BGH196663:BGK196697 BQD196663:BQG196697 BZZ196663:CAC196697 CJV196663:CJY196697 CTR196663:CTU196697 DDN196663:DDQ196697 DNJ196663:DNM196697 DXF196663:DXI196697 EHB196663:EHE196697 EQX196663:ERA196697 FAT196663:FAW196697 FKP196663:FKS196697 FUL196663:FUO196697 GEH196663:GEK196697 GOD196663:GOG196697 GXZ196663:GYC196697 HHV196663:HHY196697 HRR196663:HRU196697 IBN196663:IBQ196697 ILJ196663:ILM196697 IVF196663:IVI196697 JFB196663:JFE196697 JOX196663:JPA196697 JYT196663:JYW196697 KIP196663:KIS196697 KSL196663:KSO196697 LCH196663:LCK196697 LMD196663:LMG196697 LVZ196663:LWC196697 MFV196663:MFY196697 MPR196663:MPU196697 MZN196663:MZQ196697 NJJ196663:NJM196697 NTF196663:NTI196697 ODB196663:ODE196697 OMX196663:ONA196697 OWT196663:OWW196697 PGP196663:PGS196697 PQL196663:PQO196697 QAH196663:QAK196697 QKD196663:QKG196697 QTZ196663:QUC196697 RDV196663:RDY196697 RNR196663:RNU196697 RXN196663:RXQ196697 SHJ196663:SHM196697 SRF196663:SRI196697 TBB196663:TBE196697 TKX196663:TLA196697 TUT196663:TUW196697 UEP196663:UES196697 UOL196663:UOO196697 UYH196663:UYK196697 VID196663:VIG196697 VRZ196663:VSC196697 WBV196663:WBY196697 WLR196663:WLU196697 WVN196663:WVQ196697 G262199:J262233 JB262199:JE262233 SX262199:TA262233 ACT262199:ACW262233 AMP262199:AMS262233 AWL262199:AWO262233 BGH262199:BGK262233 BQD262199:BQG262233 BZZ262199:CAC262233 CJV262199:CJY262233 CTR262199:CTU262233 DDN262199:DDQ262233 DNJ262199:DNM262233 DXF262199:DXI262233 EHB262199:EHE262233 EQX262199:ERA262233 FAT262199:FAW262233 FKP262199:FKS262233 FUL262199:FUO262233 GEH262199:GEK262233 GOD262199:GOG262233 GXZ262199:GYC262233 HHV262199:HHY262233 HRR262199:HRU262233 IBN262199:IBQ262233 ILJ262199:ILM262233 IVF262199:IVI262233 JFB262199:JFE262233 JOX262199:JPA262233 JYT262199:JYW262233 KIP262199:KIS262233 KSL262199:KSO262233 LCH262199:LCK262233 LMD262199:LMG262233 LVZ262199:LWC262233 MFV262199:MFY262233 MPR262199:MPU262233 MZN262199:MZQ262233 NJJ262199:NJM262233 NTF262199:NTI262233 ODB262199:ODE262233 OMX262199:ONA262233 OWT262199:OWW262233 PGP262199:PGS262233 PQL262199:PQO262233 QAH262199:QAK262233 QKD262199:QKG262233 QTZ262199:QUC262233 RDV262199:RDY262233 RNR262199:RNU262233 RXN262199:RXQ262233 SHJ262199:SHM262233 SRF262199:SRI262233 TBB262199:TBE262233 TKX262199:TLA262233 TUT262199:TUW262233 UEP262199:UES262233 UOL262199:UOO262233 UYH262199:UYK262233 VID262199:VIG262233 VRZ262199:VSC262233 WBV262199:WBY262233 WLR262199:WLU262233 WVN262199:WVQ262233 G327735:J327769 JB327735:JE327769 SX327735:TA327769 ACT327735:ACW327769 AMP327735:AMS327769 AWL327735:AWO327769 BGH327735:BGK327769 BQD327735:BQG327769 BZZ327735:CAC327769 CJV327735:CJY327769 CTR327735:CTU327769 DDN327735:DDQ327769 DNJ327735:DNM327769 DXF327735:DXI327769 EHB327735:EHE327769 EQX327735:ERA327769 FAT327735:FAW327769 FKP327735:FKS327769 FUL327735:FUO327769 GEH327735:GEK327769 GOD327735:GOG327769 GXZ327735:GYC327769 HHV327735:HHY327769 HRR327735:HRU327769 IBN327735:IBQ327769 ILJ327735:ILM327769 IVF327735:IVI327769 JFB327735:JFE327769 JOX327735:JPA327769 JYT327735:JYW327769 KIP327735:KIS327769 KSL327735:KSO327769 LCH327735:LCK327769 LMD327735:LMG327769 LVZ327735:LWC327769 MFV327735:MFY327769 MPR327735:MPU327769 MZN327735:MZQ327769 NJJ327735:NJM327769 NTF327735:NTI327769 ODB327735:ODE327769 OMX327735:ONA327769 OWT327735:OWW327769 PGP327735:PGS327769 PQL327735:PQO327769 QAH327735:QAK327769 QKD327735:QKG327769 QTZ327735:QUC327769 RDV327735:RDY327769 RNR327735:RNU327769 RXN327735:RXQ327769 SHJ327735:SHM327769 SRF327735:SRI327769 TBB327735:TBE327769 TKX327735:TLA327769 TUT327735:TUW327769 UEP327735:UES327769 UOL327735:UOO327769 UYH327735:UYK327769 VID327735:VIG327769 VRZ327735:VSC327769 WBV327735:WBY327769 WLR327735:WLU327769 WVN327735:WVQ327769 G393271:J393305 JB393271:JE393305 SX393271:TA393305 ACT393271:ACW393305 AMP393271:AMS393305 AWL393271:AWO393305 BGH393271:BGK393305 BQD393271:BQG393305 BZZ393271:CAC393305 CJV393271:CJY393305 CTR393271:CTU393305 DDN393271:DDQ393305 DNJ393271:DNM393305 DXF393271:DXI393305 EHB393271:EHE393305 EQX393271:ERA393305 FAT393271:FAW393305 FKP393271:FKS393305 FUL393271:FUO393305 GEH393271:GEK393305 GOD393271:GOG393305 GXZ393271:GYC393305 HHV393271:HHY393305 HRR393271:HRU393305 IBN393271:IBQ393305 ILJ393271:ILM393305 IVF393271:IVI393305 JFB393271:JFE393305 JOX393271:JPA393305 JYT393271:JYW393305 KIP393271:KIS393305 KSL393271:KSO393305 LCH393271:LCK393305 LMD393271:LMG393305 LVZ393271:LWC393305 MFV393271:MFY393305 MPR393271:MPU393305 MZN393271:MZQ393305 NJJ393271:NJM393305 NTF393271:NTI393305 ODB393271:ODE393305 OMX393271:ONA393305 OWT393271:OWW393305 PGP393271:PGS393305 PQL393271:PQO393305 QAH393271:QAK393305 QKD393271:QKG393305 QTZ393271:QUC393305 RDV393271:RDY393305 RNR393271:RNU393305 RXN393271:RXQ393305 SHJ393271:SHM393305 SRF393271:SRI393305 TBB393271:TBE393305 TKX393271:TLA393305 TUT393271:TUW393305 UEP393271:UES393305 UOL393271:UOO393305 UYH393271:UYK393305 VID393271:VIG393305 VRZ393271:VSC393305 WBV393271:WBY393305 WLR393271:WLU393305 WVN393271:WVQ393305 G458807:J458841 JB458807:JE458841 SX458807:TA458841 ACT458807:ACW458841 AMP458807:AMS458841 AWL458807:AWO458841 BGH458807:BGK458841 BQD458807:BQG458841 BZZ458807:CAC458841 CJV458807:CJY458841 CTR458807:CTU458841 DDN458807:DDQ458841 DNJ458807:DNM458841 DXF458807:DXI458841 EHB458807:EHE458841 EQX458807:ERA458841 FAT458807:FAW458841 FKP458807:FKS458841 FUL458807:FUO458841 GEH458807:GEK458841 GOD458807:GOG458841 GXZ458807:GYC458841 HHV458807:HHY458841 HRR458807:HRU458841 IBN458807:IBQ458841 ILJ458807:ILM458841 IVF458807:IVI458841 JFB458807:JFE458841 JOX458807:JPA458841 JYT458807:JYW458841 KIP458807:KIS458841 KSL458807:KSO458841 LCH458807:LCK458841 LMD458807:LMG458841 LVZ458807:LWC458841 MFV458807:MFY458841 MPR458807:MPU458841 MZN458807:MZQ458841 NJJ458807:NJM458841 NTF458807:NTI458841 ODB458807:ODE458841 OMX458807:ONA458841 OWT458807:OWW458841 PGP458807:PGS458841 PQL458807:PQO458841 QAH458807:QAK458841 QKD458807:QKG458841 QTZ458807:QUC458841 RDV458807:RDY458841 RNR458807:RNU458841 RXN458807:RXQ458841 SHJ458807:SHM458841 SRF458807:SRI458841 TBB458807:TBE458841 TKX458807:TLA458841 TUT458807:TUW458841 UEP458807:UES458841 UOL458807:UOO458841 UYH458807:UYK458841 VID458807:VIG458841 VRZ458807:VSC458841 WBV458807:WBY458841 WLR458807:WLU458841 WVN458807:WVQ458841 G524343:J524377 JB524343:JE524377 SX524343:TA524377 ACT524343:ACW524377 AMP524343:AMS524377 AWL524343:AWO524377 BGH524343:BGK524377 BQD524343:BQG524377 BZZ524343:CAC524377 CJV524343:CJY524377 CTR524343:CTU524377 DDN524343:DDQ524377 DNJ524343:DNM524377 DXF524343:DXI524377 EHB524343:EHE524377 EQX524343:ERA524377 FAT524343:FAW524377 FKP524343:FKS524377 FUL524343:FUO524377 GEH524343:GEK524377 GOD524343:GOG524377 GXZ524343:GYC524377 HHV524343:HHY524377 HRR524343:HRU524377 IBN524343:IBQ524377 ILJ524343:ILM524377 IVF524343:IVI524377 JFB524343:JFE524377 JOX524343:JPA524377 JYT524343:JYW524377 KIP524343:KIS524377 KSL524343:KSO524377 LCH524343:LCK524377 LMD524343:LMG524377 LVZ524343:LWC524377 MFV524343:MFY524377 MPR524343:MPU524377 MZN524343:MZQ524377 NJJ524343:NJM524377 NTF524343:NTI524377 ODB524343:ODE524377 OMX524343:ONA524377 OWT524343:OWW524377 PGP524343:PGS524377 PQL524343:PQO524377 QAH524343:QAK524377 QKD524343:QKG524377 QTZ524343:QUC524377 RDV524343:RDY524377 RNR524343:RNU524377 RXN524343:RXQ524377 SHJ524343:SHM524377 SRF524343:SRI524377 TBB524343:TBE524377 TKX524343:TLA524377 TUT524343:TUW524377 UEP524343:UES524377 UOL524343:UOO524377 UYH524343:UYK524377 VID524343:VIG524377 VRZ524343:VSC524377 WBV524343:WBY524377 WLR524343:WLU524377 WVN524343:WVQ524377 G589879:J589913 JB589879:JE589913 SX589879:TA589913 ACT589879:ACW589913 AMP589879:AMS589913 AWL589879:AWO589913 BGH589879:BGK589913 BQD589879:BQG589913 BZZ589879:CAC589913 CJV589879:CJY589913 CTR589879:CTU589913 DDN589879:DDQ589913 DNJ589879:DNM589913 DXF589879:DXI589913 EHB589879:EHE589913 EQX589879:ERA589913 FAT589879:FAW589913 FKP589879:FKS589913 FUL589879:FUO589913 GEH589879:GEK589913 GOD589879:GOG589913 GXZ589879:GYC589913 HHV589879:HHY589913 HRR589879:HRU589913 IBN589879:IBQ589913 ILJ589879:ILM589913 IVF589879:IVI589913 JFB589879:JFE589913 JOX589879:JPA589913 JYT589879:JYW589913 KIP589879:KIS589913 KSL589879:KSO589913 LCH589879:LCK589913 LMD589879:LMG589913 LVZ589879:LWC589913 MFV589879:MFY589913 MPR589879:MPU589913 MZN589879:MZQ589913 NJJ589879:NJM589913 NTF589879:NTI589913 ODB589879:ODE589913 OMX589879:ONA589913 OWT589879:OWW589913 PGP589879:PGS589913 PQL589879:PQO589913 QAH589879:QAK589913 QKD589879:QKG589913 QTZ589879:QUC589913 RDV589879:RDY589913 RNR589879:RNU589913 RXN589879:RXQ589913 SHJ589879:SHM589913 SRF589879:SRI589913 TBB589879:TBE589913 TKX589879:TLA589913 TUT589879:TUW589913 UEP589879:UES589913 UOL589879:UOO589913 UYH589879:UYK589913 VID589879:VIG589913 VRZ589879:VSC589913 WBV589879:WBY589913 WLR589879:WLU589913 WVN589879:WVQ589913 G655415:J655449 JB655415:JE655449 SX655415:TA655449 ACT655415:ACW655449 AMP655415:AMS655449 AWL655415:AWO655449 BGH655415:BGK655449 BQD655415:BQG655449 BZZ655415:CAC655449 CJV655415:CJY655449 CTR655415:CTU655449 DDN655415:DDQ655449 DNJ655415:DNM655449 DXF655415:DXI655449 EHB655415:EHE655449 EQX655415:ERA655449 FAT655415:FAW655449 FKP655415:FKS655449 FUL655415:FUO655449 GEH655415:GEK655449 GOD655415:GOG655449 GXZ655415:GYC655449 HHV655415:HHY655449 HRR655415:HRU655449 IBN655415:IBQ655449 ILJ655415:ILM655449 IVF655415:IVI655449 JFB655415:JFE655449 JOX655415:JPA655449 JYT655415:JYW655449 KIP655415:KIS655449 KSL655415:KSO655449 LCH655415:LCK655449 LMD655415:LMG655449 LVZ655415:LWC655449 MFV655415:MFY655449 MPR655415:MPU655449 MZN655415:MZQ655449 NJJ655415:NJM655449 NTF655415:NTI655449 ODB655415:ODE655449 OMX655415:ONA655449 OWT655415:OWW655449 PGP655415:PGS655449 PQL655415:PQO655449 QAH655415:QAK655449 QKD655415:QKG655449 QTZ655415:QUC655449 RDV655415:RDY655449 RNR655415:RNU655449 RXN655415:RXQ655449 SHJ655415:SHM655449 SRF655415:SRI655449 TBB655415:TBE655449 TKX655415:TLA655449 TUT655415:TUW655449 UEP655415:UES655449 UOL655415:UOO655449 UYH655415:UYK655449 VID655415:VIG655449 VRZ655415:VSC655449 WBV655415:WBY655449 WLR655415:WLU655449 WVN655415:WVQ655449 G720951:J720985 JB720951:JE720985 SX720951:TA720985 ACT720951:ACW720985 AMP720951:AMS720985 AWL720951:AWO720985 BGH720951:BGK720985 BQD720951:BQG720985 BZZ720951:CAC720985 CJV720951:CJY720985 CTR720951:CTU720985 DDN720951:DDQ720985 DNJ720951:DNM720985 DXF720951:DXI720985 EHB720951:EHE720985 EQX720951:ERA720985 FAT720951:FAW720985 FKP720951:FKS720985 FUL720951:FUO720985 GEH720951:GEK720985 GOD720951:GOG720985 GXZ720951:GYC720985 HHV720951:HHY720985 HRR720951:HRU720985 IBN720951:IBQ720985 ILJ720951:ILM720985 IVF720951:IVI720985 JFB720951:JFE720985 JOX720951:JPA720985 JYT720951:JYW720985 KIP720951:KIS720985 KSL720951:KSO720985 LCH720951:LCK720985 LMD720951:LMG720985 LVZ720951:LWC720985 MFV720951:MFY720985 MPR720951:MPU720985 MZN720951:MZQ720985 NJJ720951:NJM720985 NTF720951:NTI720985 ODB720951:ODE720985 OMX720951:ONA720985 OWT720951:OWW720985 PGP720951:PGS720985 PQL720951:PQO720985 QAH720951:QAK720985 QKD720951:QKG720985 QTZ720951:QUC720985 RDV720951:RDY720985 RNR720951:RNU720985 RXN720951:RXQ720985 SHJ720951:SHM720985 SRF720951:SRI720985 TBB720951:TBE720985 TKX720951:TLA720985 TUT720951:TUW720985 UEP720951:UES720985 UOL720951:UOO720985 UYH720951:UYK720985 VID720951:VIG720985 VRZ720951:VSC720985 WBV720951:WBY720985 WLR720951:WLU720985 WVN720951:WVQ720985 G786487:J786521 JB786487:JE786521 SX786487:TA786521 ACT786487:ACW786521 AMP786487:AMS786521 AWL786487:AWO786521 BGH786487:BGK786521 BQD786487:BQG786521 BZZ786487:CAC786521 CJV786487:CJY786521 CTR786487:CTU786521 DDN786487:DDQ786521 DNJ786487:DNM786521 DXF786487:DXI786521 EHB786487:EHE786521 EQX786487:ERA786521 FAT786487:FAW786521 FKP786487:FKS786521 FUL786487:FUO786521 GEH786487:GEK786521 GOD786487:GOG786521 GXZ786487:GYC786521 HHV786487:HHY786521 HRR786487:HRU786521 IBN786487:IBQ786521 ILJ786487:ILM786521 IVF786487:IVI786521 JFB786487:JFE786521 JOX786487:JPA786521 JYT786487:JYW786521 KIP786487:KIS786521 KSL786487:KSO786521 LCH786487:LCK786521 LMD786487:LMG786521 LVZ786487:LWC786521 MFV786487:MFY786521 MPR786487:MPU786521 MZN786487:MZQ786521 NJJ786487:NJM786521 NTF786487:NTI786521 ODB786487:ODE786521 OMX786487:ONA786521 OWT786487:OWW786521 PGP786487:PGS786521 PQL786487:PQO786521 QAH786487:QAK786521 QKD786487:QKG786521 QTZ786487:QUC786521 RDV786487:RDY786521 RNR786487:RNU786521 RXN786487:RXQ786521 SHJ786487:SHM786521 SRF786487:SRI786521 TBB786487:TBE786521 TKX786487:TLA786521 TUT786487:TUW786521 UEP786487:UES786521 UOL786487:UOO786521 UYH786487:UYK786521 VID786487:VIG786521 VRZ786487:VSC786521 WBV786487:WBY786521 WLR786487:WLU786521 WVN786487:WVQ786521 G852023:J852057 JB852023:JE852057 SX852023:TA852057 ACT852023:ACW852057 AMP852023:AMS852057 AWL852023:AWO852057 BGH852023:BGK852057 BQD852023:BQG852057 BZZ852023:CAC852057 CJV852023:CJY852057 CTR852023:CTU852057 DDN852023:DDQ852057 DNJ852023:DNM852057 DXF852023:DXI852057 EHB852023:EHE852057 EQX852023:ERA852057 FAT852023:FAW852057 FKP852023:FKS852057 FUL852023:FUO852057 GEH852023:GEK852057 GOD852023:GOG852057 GXZ852023:GYC852057 HHV852023:HHY852057 HRR852023:HRU852057 IBN852023:IBQ852057 ILJ852023:ILM852057 IVF852023:IVI852057 JFB852023:JFE852057 JOX852023:JPA852057 JYT852023:JYW852057 KIP852023:KIS852057 KSL852023:KSO852057 LCH852023:LCK852057 LMD852023:LMG852057 LVZ852023:LWC852057 MFV852023:MFY852057 MPR852023:MPU852057 MZN852023:MZQ852057 NJJ852023:NJM852057 NTF852023:NTI852057 ODB852023:ODE852057 OMX852023:ONA852057 OWT852023:OWW852057 PGP852023:PGS852057 PQL852023:PQO852057 QAH852023:QAK852057 QKD852023:QKG852057 QTZ852023:QUC852057 RDV852023:RDY852057 RNR852023:RNU852057 RXN852023:RXQ852057 SHJ852023:SHM852057 SRF852023:SRI852057 TBB852023:TBE852057 TKX852023:TLA852057 TUT852023:TUW852057 UEP852023:UES852057 UOL852023:UOO852057 UYH852023:UYK852057 VID852023:VIG852057 VRZ852023:VSC852057 WBV852023:WBY852057 WLR852023:WLU852057 WVN852023:WVQ852057 G917559:J917593 JB917559:JE917593 SX917559:TA917593 ACT917559:ACW917593 AMP917559:AMS917593 AWL917559:AWO917593 BGH917559:BGK917593 BQD917559:BQG917593 BZZ917559:CAC917593 CJV917559:CJY917593 CTR917559:CTU917593 DDN917559:DDQ917593 DNJ917559:DNM917593 DXF917559:DXI917593 EHB917559:EHE917593 EQX917559:ERA917593 FAT917559:FAW917593 FKP917559:FKS917593 FUL917559:FUO917593 GEH917559:GEK917593 GOD917559:GOG917593 GXZ917559:GYC917593 HHV917559:HHY917593 HRR917559:HRU917593 IBN917559:IBQ917593 ILJ917559:ILM917593 IVF917559:IVI917593 JFB917559:JFE917593 JOX917559:JPA917593 JYT917559:JYW917593 KIP917559:KIS917593 KSL917559:KSO917593 LCH917559:LCK917593 LMD917559:LMG917593 LVZ917559:LWC917593 MFV917559:MFY917593 MPR917559:MPU917593 MZN917559:MZQ917593 NJJ917559:NJM917593 NTF917559:NTI917593 ODB917559:ODE917593 OMX917559:ONA917593 OWT917559:OWW917593 PGP917559:PGS917593 PQL917559:PQO917593 QAH917559:QAK917593 QKD917559:QKG917593 QTZ917559:QUC917593 RDV917559:RDY917593 RNR917559:RNU917593 RXN917559:RXQ917593 SHJ917559:SHM917593 SRF917559:SRI917593 TBB917559:TBE917593 TKX917559:TLA917593 TUT917559:TUW917593 UEP917559:UES917593 UOL917559:UOO917593 UYH917559:UYK917593 VID917559:VIG917593 VRZ917559:VSC917593 WBV917559:WBY917593 WLR917559:WLU917593 WVN917559:WVQ917593 G983095:J983129 JB983095:JE983129 SX983095:TA983129 ACT983095:ACW983129 AMP983095:AMS983129 AWL983095:AWO983129 BGH983095:BGK983129 BQD983095:BQG983129 BZZ983095:CAC983129 CJV983095:CJY983129 CTR983095:CTU983129 DDN983095:DDQ983129 DNJ983095:DNM983129 DXF983095:DXI983129 EHB983095:EHE983129 EQX983095:ERA983129 FAT983095:FAW983129 FKP983095:FKS983129 FUL983095:FUO983129 GEH983095:GEK983129 GOD983095:GOG983129 GXZ983095:GYC983129 HHV983095:HHY983129 HRR983095:HRU983129 IBN983095:IBQ983129 ILJ983095:ILM983129 IVF983095:IVI983129 JFB983095:JFE983129 JOX983095:JPA983129 JYT983095:JYW983129 KIP983095:KIS983129 KSL983095:KSO983129 LCH983095:LCK983129 LMD983095:LMG983129 LVZ983095:LWC983129 MFV983095:MFY983129 MPR983095:MPU983129 MZN983095:MZQ983129 NJJ983095:NJM983129 NTF983095:NTI983129 ODB983095:ODE983129 OMX983095:ONA983129 OWT983095:OWW983129 PGP983095:PGS983129 PQL983095:PQO983129 QAH983095:QAK983129 QKD983095:QKG983129 QTZ983095:QUC983129 RDV983095:RDY983129 RNR983095:RNU983129 RXN983095:RXQ983129 SHJ983095:SHM983129 SRF983095:SRI983129 TBB983095:TBE983129 TKX983095:TLA983129 TUT983095:TUW983129 UEP983095:UES983129 UOL983095:UOO983129 UYH983095:UYK983129 VID983095:VIG983129 VRZ983095:VSC983129 WBV983095:WBY983129 WLR983095:WLU983129 WVN983095:WVQ983129 K69:M76 JF69:JH76 TB69:TD76 ACX69:ACZ76 AMT69:AMV76 AWP69:AWR76 BGL69:BGN76 BQH69:BQJ76 CAD69:CAF76 CJZ69:CKB76 CTV69:CTX76 DDR69:DDT76 DNN69:DNP76 DXJ69:DXL76 EHF69:EHH76 ERB69:ERD76 FAX69:FAZ76 FKT69:FKV76 FUP69:FUR76 GEL69:GEN76 GOH69:GOJ76 GYD69:GYF76 HHZ69:HIB76 HRV69:HRX76 IBR69:IBT76 ILN69:ILP76 IVJ69:IVL76 JFF69:JFH76 JPB69:JPD76 JYX69:JYZ76 KIT69:KIV76 KSP69:KSR76 LCL69:LCN76 LMH69:LMJ76 LWD69:LWF76 MFZ69:MGB76 MPV69:MPX76 MZR69:MZT76 NJN69:NJP76 NTJ69:NTL76 ODF69:ODH76 ONB69:OND76 OWX69:OWZ76 PGT69:PGV76 PQP69:PQR76 QAL69:QAN76 QKH69:QKJ76 QUD69:QUF76 RDZ69:REB76 RNV69:RNX76 RXR69:RXT76 SHN69:SHP76 SRJ69:SRL76 TBF69:TBH76 TLB69:TLD76 TUX69:TUZ76 UET69:UEV76 UOP69:UOR76 UYL69:UYN76 VIH69:VIJ76 VSD69:VSF76 WBZ69:WCB76 WLV69:WLX76 WVR69:WVT76 K65605:M65612 JF65605:JH65612 TB65605:TD65612 ACX65605:ACZ65612 AMT65605:AMV65612 AWP65605:AWR65612 BGL65605:BGN65612 BQH65605:BQJ65612 CAD65605:CAF65612 CJZ65605:CKB65612 CTV65605:CTX65612 DDR65605:DDT65612 DNN65605:DNP65612 DXJ65605:DXL65612 EHF65605:EHH65612 ERB65605:ERD65612 FAX65605:FAZ65612 FKT65605:FKV65612 FUP65605:FUR65612 GEL65605:GEN65612 GOH65605:GOJ65612 GYD65605:GYF65612 HHZ65605:HIB65612 HRV65605:HRX65612 IBR65605:IBT65612 ILN65605:ILP65612 IVJ65605:IVL65612 JFF65605:JFH65612 JPB65605:JPD65612 JYX65605:JYZ65612 KIT65605:KIV65612 KSP65605:KSR65612 LCL65605:LCN65612 LMH65605:LMJ65612 LWD65605:LWF65612 MFZ65605:MGB65612 MPV65605:MPX65612 MZR65605:MZT65612 NJN65605:NJP65612 NTJ65605:NTL65612 ODF65605:ODH65612 ONB65605:OND65612 OWX65605:OWZ65612 PGT65605:PGV65612 PQP65605:PQR65612 QAL65605:QAN65612 QKH65605:QKJ65612 QUD65605:QUF65612 RDZ65605:REB65612 RNV65605:RNX65612 RXR65605:RXT65612 SHN65605:SHP65612 SRJ65605:SRL65612 TBF65605:TBH65612 TLB65605:TLD65612 TUX65605:TUZ65612 UET65605:UEV65612 UOP65605:UOR65612 UYL65605:UYN65612 VIH65605:VIJ65612 VSD65605:VSF65612 WBZ65605:WCB65612 WLV65605:WLX65612 WVR65605:WVT65612 K131141:M131148 JF131141:JH131148 TB131141:TD131148 ACX131141:ACZ131148 AMT131141:AMV131148 AWP131141:AWR131148 BGL131141:BGN131148 BQH131141:BQJ131148 CAD131141:CAF131148 CJZ131141:CKB131148 CTV131141:CTX131148 DDR131141:DDT131148 DNN131141:DNP131148 DXJ131141:DXL131148 EHF131141:EHH131148 ERB131141:ERD131148 FAX131141:FAZ131148 FKT131141:FKV131148 FUP131141:FUR131148 GEL131141:GEN131148 GOH131141:GOJ131148 GYD131141:GYF131148 HHZ131141:HIB131148 HRV131141:HRX131148 IBR131141:IBT131148 ILN131141:ILP131148 IVJ131141:IVL131148 JFF131141:JFH131148 JPB131141:JPD131148 JYX131141:JYZ131148 KIT131141:KIV131148 KSP131141:KSR131148 LCL131141:LCN131148 LMH131141:LMJ131148 LWD131141:LWF131148 MFZ131141:MGB131148 MPV131141:MPX131148 MZR131141:MZT131148 NJN131141:NJP131148 NTJ131141:NTL131148 ODF131141:ODH131148 ONB131141:OND131148 OWX131141:OWZ131148 PGT131141:PGV131148 PQP131141:PQR131148 QAL131141:QAN131148 QKH131141:QKJ131148 QUD131141:QUF131148 RDZ131141:REB131148 RNV131141:RNX131148 RXR131141:RXT131148 SHN131141:SHP131148 SRJ131141:SRL131148 TBF131141:TBH131148 TLB131141:TLD131148 TUX131141:TUZ131148 UET131141:UEV131148 UOP131141:UOR131148 UYL131141:UYN131148 VIH131141:VIJ131148 VSD131141:VSF131148 WBZ131141:WCB131148 WLV131141:WLX131148 WVR131141:WVT131148 K196677:M196684 JF196677:JH196684 TB196677:TD196684 ACX196677:ACZ196684 AMT196677:AMV196684 AWP196677:AWR196684 BGL196677:BGN196684 BQH196677:BQJ196684 CAD196677:CAF196684 CJZ196677:CKB196684 CTV196677:CTX196684 DDR196677:DDT196684 DNN196677:DNP196684 DXJ196677:DXL196684 EHF196677:EHH196684 ERB196677:ERD196684 FAX196677:FAZ196684 FKT196677:FKV196684 FUP196677:FUR196684 GEL196677:GEN196684 GOH196677:GOJ196684 GYD196677:GYF196684 HHZ196677:HIB196684 HRV196677:HRX196684 IBR196677:IBT196684 ILN196677:ILP196684 IVJ196677:IVL196684 JFF196677:JFH196684 JPB196677:JPD196684 JYX196677:JYZ196684 KIT196677:KIV196684 KSP196677:KSR196684 LCL196677:LCN196684 LMH196677:LMJ196684 LWD196677:LWF196684 MFZ196677:MGB196684 MPV196677:MPX196684 MZR196677:MZT196684 NJN196677:NJP196684 NTJ196677:NTL196684 ODF196677:ODH196684 ONB196677:OND196684 OWX196677:OWZ196684 PGT196677:PGV196684 PQP196677:PQR196684 QAL196677:QAN196684 QKH196677:QKJ196684 QUD196677:QUF196684 RDZ196677:REB196684 RNV196677:RNX196684 RXR196677:RXT196684 SHN196677:SHP196684 SRJ196677:SRL196684 TBF196677:TBH196684 TLB196677:TLD196684 TUX196677:TUZ196684 UET196677:UEV196684 UOP196677:UOR196684 UYL196677:UYN196684 VIH196677:VIJ196684 VSD196677:VSF196684 WBZ196677:WCB196684 WLV196677:WLX196684 WVR196677:WVT196684 K262213:M262220 JF262213:JH262220 TB262213:TD262220 ACX262213:ACZ262220 AMT262213:AMV262220 AWP262213:AWR262220 BGL262213:BGN262220 BQH262213:BQJ262220 CAD262213:CAF262220 CJZ262213:CKB262220 CTV262213:CTX262220 DDR262213:DDT262220 DNN262213:DNP262220 DXJ262213:DXL262220 EHF262213:EHH262220 ERB262213:ERD262220 FAX262213:FAZ262220 FKT262213:FKV262220 FUP262213:FUR262220 GEL262213:GEN262220 GOH262213:GOJ262220 GYD262213:GYF262220 HHZ262213:HIB262220 HRV262213:HRX262220 IBR262213:IBT262220 ILN262213:ILP262220 IVJ262213:IVL262220 JFF262213:JFH262220 JPB262213:JPD262220 JYX262213:JYZ262220 KIT262213:KIV262220 KSP262213:KSR262220 LCL262213:LCN262220 LMH262213:LMJ262220 LWD262213:LWF262220 MFZ262213:MGB262220 MPV262213:MPX262220 MZR262213:MZT262220 NJN262213:NJP262220 NTJ262213:NTL262220 ODF262213:ODH262220 ONB262213:OND262220 OWX262213:OWZ262220 PGT262213:PGV262220 PQP262213:PQR262220 QAL262213:QAN262220 QKH262213:QKJ262220 QUD262213:QUF262220 RDZ262213:REB262220 RNV262213:RNX262220 RXR262213:RXT262220 SHN262213:SHP262220 SRJ262213:SRL262220 TBF262213:TBH262220 TLB262213:TLD262220 TUX262213:TUZ262220 UET262213:UEV262220 UOP262213:UOR262220 UYL262213:UYN262220 VIH262213:VIJ262220 VSD262213:VSF262220 WBZ262213:WCB262220 WLV262213:WLX262220 WVR262213:WVT262220 K327749:M327756 JF327749:JH327756 TB327749:TD327756 ACX327749:ACZ327756 AMT327749:AMV327756 AWP327749:AWR327756 BGL327749:BGN327756 BQH327749:BQJ327756 CAD327749:CAF327756 CJZ327749:CKB327756 CTV327749:CTX327756 DDR327749:DDT327756 DNN327749:DNP327756 DXJ327749:DXL327756 EHF327749:EHH327756 ERB327749:ERD327756 FAX327749:FAZ327756 FKT327749:FKV327756 FUP327749:FUR327756 GEL327749:GEN327756 GOH327749:GOJ327756 GYD327749:GYF327756 HHZ327749:HIB327756 HRV327749:HRX327756 IBR327749:IBT327756 ILN327749:ILP327756 IVJ327749:IVL327756 JFF327749:JFH327756 JPB327749:JPD327756 JYX327749:JYZ327756 KIT327749:KIV327756 KSP327749:KSR327756 LCL327749:LCN327756 LMH327749:LMJ327756 LWD327749:LWF327756 MFZ327749:MGB327756 MPV327749:MPX327756 MZR327749:MZT327756 NJN327749:NJP327756 NTJ327749:NTL327756 ODF327749:ODH327756 ONB327749:OND327756 OWX327749:OWZ327756 PGT327749:PGV327756 PQP327749:PQR327756 QAL327749:QAN327756 QKH327749:QKJ327756 QUD327749:QUF327756 RDZ327749:REB327756 RNV327749:RNX327756 RXR327749:RXT327756 SHN327749:SHP327756 SRJ327749:SRL327756 TBF327749:TBH327756 TLB327749:TLD327756 TUX327749:TUZ327756 UET327749:UEV327756 UOP327749:UOR327756 UYL327749:UYN327756 VIH327749:VIJ327756 VSD327749:VSF327756 WBZ327749:WCB327756 WLV327749:WLX327756 WVR327749:WVT327756 K393285:M393292 JF393285:JH393292 TB393285:TD393292 ACX393285:ACZ393292 AMT393285:AMV393292 AWP393285:AWR393292 BGL393285:BGN393292 BQH393285:BQJ393292 CAD393285:CAF393292 CJZ393285:CKB393292 CTV393285:CTX393292 DDR393285:DDT393292 DNN393285:DNP393292 DXJ393285:DXL393292 EHF393285:EHH393292 ERB393285:ERD393292 FAX393285:FAZ393292 FKT393285:FKV393292 FUP393285:FUR393292 GEL393285:GEN393292 GOH393285:GOJ393292 GYD393285:GYF393292 HHZ393285:HIB393292 HRV393285:HRX393292 IBR393285:IBT393292 ILN393285:ILP393292 IVJ393285:IVL393292 JFF393285:JFH393292 JPB393285:JPD393292 JYX393285:JYZ393292 KIT393285:KIV393292 KSP393285:KSR393292 LCL393285:LCN393292 LMH393285:LMJ393292 LWD393285:LWF393292 MFZ393285:MGB393292 MPV393285:MPX393292 MZR393285:MZT393292 NJN393285:NJP393292 NTJ393285:NTL393292 ODF393285:ODH393292 ONB393285:OND393292 OWX393285:OWZ393292 PGT393285:PGV393292 PQP393285:PQR393292 QAL393285:QAN393292 QKH393285:QKJ393292 QUD393285:QUF393292 RDZ393285:REB393292 RNV393285:RNX393292 RXR393285:RXT393292 SHN393285:SHP393292 SRJ393285:SRL393292 TBF393285:TBH393292 TLB393285:TLD393292 TUX393285:TUZ393292 UET393285:UEV393292 UOP393285:UOR393292 UYL393285:UYN393292 VIH393285:VIJ393292 VSD393285:VSF393292 WBZ393285:WCB393292 WLV393285:WLX393292 WVR393285:WVT393292 K458821:M458828 JF458821:JH458828 TB458821:TD458828 ACX458821:ACZ458828 AMT458821:AMV458828 AWP458821:AWR458828 BGL458821:BGN458828 BQH458821:BQJ458828 CAD458821:CAF458828 CJZ458821:CKB458828 CTV458821:CTX458828 DDR458821:DDT458828 DNN458821:DNP458828 DXJ458821:DXL458828 EHF458821:EHH458828 ERB458821:ERD458828 FAX458821:FAZ458828 FKT458821:FKV458828 FUP458821:FUR458828 GEL458821:GEN458828 GOH458821:GOJ458828 GYD458821:GYF458828 HHZ458821:HIB458828 HRV458821:HRX458828 IBR458821:IBT458828 ILN458821:ILP458828 IVJ458821:IVL458828 JFF458821:JFH458828 JPB458821:JPD458828 JYX458821:JYZ458828 KIT458821:KIV458828 KSP458821:KSR458828 LCL458821:LCN458828 LMH458821:LMJ458828 LWD458821:LWF458828 MFZ458821:MGB458828 MPV458821:MPX458828 MZR458821:MZT458828 NJN458821:NJP458828 NTJ458821:NTL458828 ODF458821:ODH458828 ONB458821:OND458828 OWX458821:OWZ458828 PGT458821:PGV458828 PQP458821:PQR458828 QAL458821:QAN458828 QKH458821:QKJ458828 QUD458821:QUF458828 RDZ458821:REB458828 RNV458821:RNX458828 RXR458821:RXT458828 SHN458821:SHP458828 SRJ458821:SRL458828 TBF458821:TBH458828 TLB458821:TLD458828 TUX458821:TUZ458828 UET458821:UEV458828 UOP458821:UOR458828 UYL458821:UYN458828 VIH458821:VIJ458828 VSD458821:VSF458828 WBZ458821:WCB458828 WLV458821:WLX458828 WVR458821:WVT458828 K524357:M524364 JF524357:JH524364 TB524357:TD524364 ACX524357:ACZ524364 AMT524357:AMV524364 AWP524357:AWR524364 BGL524357:BGN524364 BQH524357:BQJ524364 CAD524357:CAF524364 CJZ524357:CKB524364 CTV524357:CTX524364 DDR524357:DDT524364 DNN524357:DNP524364 DXJ524357:DXL524364 EHF524357:EHH524364 ERB524357:ERD524364 FAX524357:FAZ524364 FKT524357:FKV524364 FUP524357:FUR524364 GEL524357:GEN524364 GOH524357:GOJ524364 GYD524357:GYF524364 HHZ524357:HIB524364 HRV524357:HRX524364 IBR524357:IBT524364 ILN524357:ILP524364 IVJ524357:IVL524364 JFF524357:JFH524364 JPB524357:JPD524364 JYX524357:JYZ524364 KIT524357:KIV524364 KSP524357:KSR524364 LCL524357:LCN524364 LMH524357:LMJ524364 LWD524357:LWF524364 MFZ524357:MGB524364 MPV524357:MPX524364 MZR524357:MZT524364 NJN524357:NJP524364 NTJ524357:NTL524364 ODF524357:ODH524364 ONB524357:OND524364 OWX524357:OWZ524364 PGT524357:PGV524364 PQP524357:PQR524364 QAL524357:QAN524364 QKH524357:QKJ524364 QUD524357:QUF524364 RDZ524357:REB524364 RNV524357:RNX524364 RXR524357:RXT524364 SHN524357:SHP524364 SRJ524357:SRL524364 TBF524357:TBH524364 TLB524357:TLD524364 TUX524357:TUZ524364 UET524357:UEV524364 UOP524357:UOR524364 UYL524357:UYN524364 VIH524357:VIJ524364 VSD524357:VSF524364 WBZ524357:WCB524364 WLV524357:WLX524364 WVR524357:WVT524364 K589893:M589900 JF589893:JH589900 TB589893:TD589900 ACX589893:ACZ589900 AMT589893:AMV589900 AWP589893:AWR589900 BGL589893:BGN589900 BQH589893:BQJ589900 CAD589893:CAF589900 CJZ589893:CKB589900 CTV589893:CTX589900 DDR589893:DDT589900 DNN589893:DNP589900 DXJ589893:DXL589900 EHF589893:EHH589900 ERB589893:ERD589900 FAX589893:FAZ589900 FKT589893:FKV589900 FUP589893:FUR589900 GEL589893:GEN589900 GOH589893:GOJ589900 GYD589893:GYF589900 HHZ589893:HIB589900 HRV589893:HRX589900 IBR589893:IBT589900 ILN589893:ILP589900 IVJ589893:IVL589900 JFF589893:JFH589900 JPB589893:JPD589900 JYX589893:JYZ589900 KIT589893:KIV589900 KSP589893:KSR589900 LCL589893:LCN589900 LMH589893:LMJ589900 LWD589893:LWF589900 MFZ589893:MGB589900 MPV589893:MPX589900 MZR589893:MZT589900 NJN589893:NJP589900 NTJ589893:NTL589900 ODF589893:ODH589900 ONB589893:OND589900 OWX589893:OWZ589900 PGT589893:PGV589900 PQP589893:PQR589900 QAL589893:QAN589900 QKH589893:QKJ589900 QUD589893:QUF589900 RDZ589893:REB589900 RNV589893:RNX589900 RXR589893:RXT589900 SHN589893:SHP589900 SRJ589893:SRL589900 TBF589893:TBH589900 TLB589893:TLD589900 TUX589893:TUZ589900 UET589893:UEV589900 UOP589893:UOR589900 UYL589893:UYN589900 VIH589893:VIJ589900 VSD589893:VSF589900 WBZ589893:WCB589900 WLV589893:WLX589900 WVR589893:WVT589900 K655429:M655436 JF655429:JH655436 TB655429:TD655436 ACX655429:ACZ655436 AMT655429:AMV655436 AWP655429:AWR655436 BGL655429:BGN655436 BQH655429:BQJ655436 CAD655429:CAF655436 CJZ655429:CKB655436 CTV655429:CTX655436 DDR655429:DDT655436 DNN655429:DNP655436 DXJ655429:DXL655436 EHF655429:EHH655436 ERB655429:ERD655436 FAX655429:FAZ655436 FKT655429:FKV655436 FUP655429:FUR655436 GEL655429:GEN655436 GOH655429:GOJ655436 GYD655429:GYF655436 HHZ655429:HIB655436 HRV655429:HRX655436 IBR655429:IBT655436 ILN655429:ILP655436 IVJ655429:IVL655436 JFF655429:JFH655436 JPB655429:JPD655436 JYX655429:JYZ655436 KIT655429:KIV655436 KSP655429:KSR655436 LCL655429:LCN655436 LMH655429:LMJ655436 LWD655429:LWF655436 MFZ655429:MGB655436 MPV655429:MPX655436 MZR655429:MZT655436 NJN655429:NJP655436 NTJ655429:NTL655436 ODF655429:ODH655436 ONB655429:OND655436 OWX655429:OWZ655436 PGT655429:PGV655436 PQP655429:PQR655436 QAL655429:QAN655436 QKH655429:QKJ655436 QUD655429:QUF655436 RDZ655429:REB655436 RNV655429:RNX655436 RXR655429:RXT655436 SHN655429:SHP655436 SRJ655429:SRL655436 TBF655429:TBH655436 TLB655429:TLD655436 TUX655429:TUZ655436 UET655429:UEV655436 UOP655429:UOR655436 UYL655429:UYN655436 VIH655429:VIJ655436 VSD655429:VSF655436 WBZ655429:WCB655436 WLV655429:WLX655436 WVR655429:WVT655436 K720965:M720972 JF720965:JH720972 TB720965:TD720972 ACX720965:ACZ720972 AMT720965:AMV720972 AWP720965:AWR720972 BGL720965:BGN720972 BQH720965:BQJ720972 CAD720965:CAF720972 CJZ720965:CKB720972 CTV720965:CTX720972 DDR720965:DDT720972 DNN720965:DNP720972 DXJ720965:DXL720972 EHF720965:EHH720972 ERB720965:ERD720972 FAX720965:FAZ720972 FKT720965:FKV720972 FUP720965:FUR720972 GEL720965:GEN720972 GOH720965:GOJ720972 GYD720965:GYF720972 HHZ720965:HIB720972 HRV720965:HRX720972 IBR720965:IBT720972 ILN720965:ILP720972 IVJ720965:IVL720972 JFF720965:JFH720972 JPB720965:JPD720972 JYX720965:JYZ720972 KIT720965:KIV720972 KSP720965:KSR720972 LCL720965:LCN720972 LMH720965:LMJ720972 LWD720965:LWF720972 MFZ720965:MGB720972 MPV720965:MPX720972 MZR720965:MZT720972 NJN720965:NJP720972 NTJ720965:NTL720972 ODF720965:ODH720972 ONB720965:OND720972 OWX720965:OWZ720972 PGT720965:PGV720972 PQP720965:PQR720972 QAL720965:QAN720972 QKH720965:QKJ720972 QUD720965:QUF720972 RDZ720965:REB720972 RNV720965:RNX720972 RXR720965:RXT720972 SHN720965:SHP720972 SRJ720965:SRL720972 TBF720965:TBH720972 TLB720965:TLD720972 TUX720965:TUZ720972 UET720965:UEV720972 UOP720965:UOR720972 UYL720965:UYN720972 VIH720965:VIJ720972 VSD720965:VSF720972 WBZ720965:WCB720972 WLV720965:WLX720972 WVR720965:WVT720972 K786501:M786508 JF786501:JH786508 TB786501:TD786508 ACX786501:ACZ786508 AMT786501:AMV786508 AWP786501:AWR786508 BGL786501:BGN786508 BQH786501:BQJ786508 CAD786501:CAF786508 CJZ786501:CKB786508 CTV786501:CTX786508 DDR786501:DDT786508 DNN786501:DNP786508 DXJ786501:DXL786508 EHF786501:EHH786508 ERB786501:ERD786508 FAX786501:FAZ786508 FKT786501:FKV786508 FUP786501:FUR786508 GEL786501:GEN786508 GOH786501:GOJ786508 GYD786501:GYF786508 HHZ786501:HIB786508 HRV786501:HRX786508 IBR786501:IBT786508 ILN786501:ILP786508 IVJ786501:IVL786508 JFF786501:JFH786508 JPB786501:JPD786508 JYX786501:JYZ786508 KIT786501:KIV786508 KSP786501:KSR786508 LCL786501:LCN786508 LMH786501:LMJ786508 LWD786501:LWF786508 MFZ786501:MGB786508 MPV786501:MPX786508 MZR786501:MZT786508 NJN786501:NJP786508 NTJ786501:NTL786508 ODF786501:ODH786508 ONB786501:OND786508 OWX786501:OWZ786508 PGT786501:PGV786508 PQP786501:PQR786508 QAL786501:QAN786508 QKH786501:QKJ786508 QUD786501:QUF786508 RDZ786501:REB786508 RNV786501:RNX786508 RXR786501:RXT786508 SHN786501:SHP786508 SRJ786501:SRL786508 TBF786501:TBH786508 TLB786501:TLD786508 TUX786501:TUZ786508 UET786501:UEV786508 UOP786501:UOR786508 UYL786501:UYN786508 VIH786501:VIJ786508 VSD786501:VSF786508 WBZ786501:WCB786508 WLV786501:WLX786508 WVR786501:WVT786508 K852037:M852044 JF852037:JH852044 TB852037:TD852044 ACX852037:ACZ852044 AMT852037:AMV852044 AWP852037:AWR852044 BGL852037:BGN852044 BQH852037:BQJ852044 CAD852037:CAF852044 CJZ852037:CKB852044 CTV852037:CTX852044 DDR852037:DDT852044 DNN852037:DNP852044 DXJ852037:DXL852044 EHF852037:EHH852044 ERB852037:ERD852044 FAX852037:FAZ852044 FKT852037:FKV852044 FUP852037:FUR852044 GEL852037:GEN852044 GOH852037:GOJ852044 GYD852037:GYF852044 HHZ852037:HIB852044 HRV852037:HRX852044 IBR852037:IBT852044 ILN852037:ILP852044 IVJ852037:IVL852044 JFF852037:JFH852044 JPB852037:JPD852044 JYX852037:JYZ852044 KIT852037:KIV852044 KSP852037:KSR852044 LCL852037:LCN852044 LMH852037:LMJ852044 LWD852037:LWF852044 MFZ852037:MGB852044 MPV852037:MPX852044 MZR852037:MZT852044 NJN852037:NJP852044 NTJ852037:NTL852044 ODF852037:ODH852044 ONB852037:OND852044 OWX852037:OWZ852044 PGT852037:PGV852044 PQP852037:PQR852044 QAL852037:QAN852044 QKH852037:QKJ852044 QUD852037:QUF852044 RDZ852037:REB852044 RNV852037:RNX852044 RXR852037:RXT852044 SHN852037:SHP852044 SRJ852037:SRL852044 TBF852037:TBH852044 TLB852037:TLD852044 TUX852037:TUZ852044 UET852037:UEV852044 UOP852037:UOR852044 UYL852037:UYN852044 VIH852037:VIJ852044 VSD852037:VSF852044 WBZ852037:WCB852044 WLV852037:WLX852044 WVR852037:WVT852044 K917573:M917580 JF917573:JH917580 TB917573:TD917580 ACX917573:ACZ917580 AMT917573:AMV917580 AWP917573:AWR917580 BGL917573:BGN917580 BQH917573:BQJ917580 CAD917573:CAF917580 CJZ917573:CKB917580 CTV917573:CTX917580 DDR917573:DDT917580 DNN917573:DNP917580 DXJ917573:DXL917580 EHF917573:EHH917580 ERB917573:ERD917580 FAX917573:FAZ917580 FKT917573:FKV917580 FUP917573:FUR917580 GEL917573:GEN917580 GOH917573:GOJ917580 GYD917573:GYF917580 HHZ917573:HIB917580 HRV917573:HRX917580 IBR917573:IBT917580 ILN917573:ILP917580 IVJ917573:IVL917580 JFF917573:JFH917580 JPB917573:JPD917580 JYX917573:JYZ917580 KIT917573:KIV917580 KSP917573:KSR917580 LCL917573:LCN917580 LMH917573:LMJ917580 LWD917573:LWF917580 MFZ917573:MGB917580 MPV917573:MPX917580 MZR917573:MZT917580 NJN917573:NJP917580 NTJ917573:NTL917580 ODF917573:ODH917580 ONB917573:OND917580 OWX917573:OWZ917580 PGT917573:PGV917580 PQP917573:PQR917580 QAL917573:QAN917580 QKH917573:QKJ917580 QUD917573:QUF917580 RDZ917573:REB917580 RNV917573:RNX917580 RXR917573:RXT917580 SHN917573:SHP917580 SRJ917573:SRL917580 TBF917573:TBH917580 TLB917573:TLD917580 TUX917573:TUZ917580 UET917573:UEV917580 UOP917573:UOR917580 UYL917573:UYN917580 VIH917573:VIJ917580 VSD917573:VSF917580 WBZ917573:WCB917580 WLV917573:WLX917580 WVR917573:WVT917580 K983109:M983116 JF983109:JH983116 TB983109:TD983116 ACX983109:ACZ983116 AMT983109:AMV983116 AWP983109:AWR983116 BGL983109:BGN983116 BQH983109:BQJ983116 CAD983109:CAF983116 CJZ983109:CKB983116 CTV983109:CTX983116 DDR983109:DDT983116 DNN983109:DNP983116 DXJ983109:DXL983116 EHF983109:EHH983116 ERB983109:ERD983116 FAX983109:FAZ983116 FKT983109:FKV983116 FUP983109:FUR983116 GEL983109:GEN983116 GOH983109:GOJ983116 GYD983109:GYF983116 HHZ983109:HIB983116 HRV983109:HRX983116 IBR983109:IBT983116 ILN983109:ILP983116 IVJ983109:IVL983116 JFF983109:JFH983116 JPB983109:JPD983116 JYX983109:JYZ983116 KIT983109:KIV983116 KSP983109:KSR983116 LCL983109:LCN983116 LMH983109:LMJ983116 LWD983109:LWF983116 MFZ983109:MGB983116 MPV983109:MPX983116 MZR983109:MZT983116 NJN983109:NJP983116 NTJ983109:NTL983116 ODF983109:ODH983116 ONB983109:OND983116 OWX983109:OWZ983116 PGT983109:PGV983116 PQP983109:PQR983116 QAL983109:QAN983116 QKH983109:QKJ983116 QUD983109:QUF983116 RDZ983109:REB983116 RNV983109:RNX983116 RXR983109:RXT983116 SHN983109:SHP983116 SRJ983109:SRL983116 TBF983109:TBH983116 TLB983109:TLD983116 TUX983109:TUZ983116 UET983109:UEV983116 UOP983109:UOR983116 UYL983109:UYN983116 VIH983109:VIJ983116 VSD983109:VSF983116 WBZ983109:WCB983116 WLV983109:WLX983116 WVR983109:WVT983116 VID983074:VIG983093 JB22:JE32 SX22:TA32 ACT22:ACW32 AMP22:AMS32 AWL22:AWO32 BGH22:BGK32 BQD22:BQG32 BZZ22:CAC32 CJV22:CJY32 CTR22:CTU32 DDN22:DDQ32 DNJ22:DNM32 DXF22:DXI32 EHB22:EHE32 EQX22:ERA32 FAT22:FAW32 FKP22:FKS32 FUL22:FUO32 GEH22:GEK32 GOD22:GOG32 GXZ22:GYC32 HHV22:HHY32 HRR22:HRU32 IBN22:IBQ32 ILJ22:ILM32 IVF22:IVI32 JFB22:JFE32 JOX22:JPA32 JYT22:JYW32 KIP22:KIS32 KSL22:KSO32 LCH22:LCK32 LMD22:LMG32 LVZ22:LWC32 MFV22:MFY32 MPR22:MPU32 MZN22:MZQ32 NJJ22:NJM32 NTF22:NTI32 ODB22:ODE32 OMX22:ONA32 OWT22:OWW32 PGP22:PGS32 PQL22:PQO32 QAH22:QAK32 QKD22:QKG32 QTZ22:QUC32 RDV22:RDY32 RNR22:RNU32 RXN22:RXQ32 SHJ22:SHM32 SRF22:SRI32 TBB22:TBE32 TKX22:TLA32 TUT22:TUW32 UEP22:UES32 UOL22:UOO32 UYH22:UYK32 VID22:VIG32 VRZ22:VSC32 WBV22:WBY32 WLR22:WLU32 WVN22:WVQ32 G65558:J65568 JB65558:JE65568 SX65558:TA65568 ACT65558:ACW65568 AMP65558:AMS65568 AWL65558:AWO65568 BGH65558:BGK65568 BQD65558:BQG65568 BZZ65558:CAC65568 CJV65558:CJY65568 CTR65558:CTU65568 DDN65558:DDQ65568 DNJ65558:DNM65568 DXF65558:DXI65568 EHB65558:EHE65568 EQX65558:ERA65568 FAT65558:FAW65568 FKP65558:FKS65568 FUL65558:FUO65568 GEH65558:GEK65568 GOD65558:GOG65568 GXZ65558:GYC65568 HHV65558:HHY65568 HRR65558:HRU65568 IBN65558:IBQ65568 ILJ65558:ILM65568 IVF65558:IVI65568 JFB65558:JFE65568 JOX65558:JPA65568 JYT65558:JYW65568 KIP65558:KIS65568 KSL65558:KSO65568 LCH65558:LCK65568 LMD65558:LMG65568 LVZ65558:LWC65568 MFV65558:MFY65568 MPR65558:MPU65568 MZN65558:MZQ65568 NJJ65558:NJM65568 NTF65558:NTI65568 ODB65558:ODE65568 OMX65558:ONA65568 OWT65558:OWW65568 PGP65558:PGS65568 PQL65558:PQO65568 QAH65558:QAK65568 QKD65558:QKG65568 QTZ65558:QUC65568 RDV65558:RDY65568 RNR65558:RNU65568 RXN65558:RXQ65568 SHJ65558:SHM65568 SRF65558:SRI65568 TBB65558:TBE65568 TKX65558:TLA65568 TUT65558:TUW65568 UEP65558:UES65568 UOL65558:UOO65568 UYH65558:UYK65568 VID65558:VIG65568 VRZ65558:VSC65568 WBV65558:WBY65568 WLR65558:WLU65568 WVN65558:WVQ65568 G131094:J131104 JB131094:JE131104 SX131094:TA131104 ACT131094:ACW131104 AMP131094:AMS131104 AWL131094:AWO131104 BGH131094:BGK131104 BQD131094:BQG131104 BZZ131094:CAC131104 CJV131094:CJY131104 CTR131094:CTU131104 DDN131094:DDQ131104 DNJ131094:DNM131104 DXF131094:DXI131104 EHB131094:EHE131104 EQX131094:ERA131104 FAT131094:FAW131104 FKP131094:FKS131104 FUL131094:FUO131104 GEH131094:GEK131104 GOD131094:GOG131104 GXZ131094:GYC131104 HHV131094:HHY131104 HRR131094:HRU131104 IBN131094:IBQ131104 ILJ131094:ILM131104 IVF131094:IVI131104 JFB131094:JFE131104 JOX131094:JPA131104 JYT131094:JYW131104 KIP131094:KIS131104 KSL131094:KSO131104 LCH131094:LCK131104 LMD131094:LMG131104 LVZ131094:LWC131104 MFV131094:MFY131104 MPR131094:MPU131104 MZN131094:MZQ131104 NJJ131094:NJM131104 NTF131094:NTI131104 ODB131094:ODE131104 OMX131094:ONA131104 OWT131094:OWW131104 PGP131094:PGS131104 PQL131094:PQO131104 QAH131094:QAK131104 QKD131094:QKG131104 QTZ131094:QUC131104 RDV131094:RDY131104 RNR131094:RNU131104 RXN131094:RXQ131104 SHJ131094:SHM131104 SRF131094:SRI131104 TBB131094:TBE131104 TKX131094:TLA131104 TUT131094:TUW131104 UEP131094:UES131104 UOL131094:UOO131104 UYH131094:UYK131104 VID131094:VIG131104 VRZ131094:VSC131104 WBV131094:WBY131104 WLR131094:WLU131104 WVN131094:WVQ131104 G196630:J196640 JB196630:JE196640 SX196630:TA196640 ACT196630:ACW196640 AMP196630:AMS196640 AWL196630:AWO196640 BGH196630:BGK196640 BQD196630:BQG196640 BZZ196630:CAC196640 CJV196630:CJY196640 CTR196630:CTU196640 DDN196630:DDQ196640 DNJ196630:DNM196640 DXF196630:DXI196640 EHB196630:EHE196640 EQX196630:ERA196640 FAT196630:FAW196640 FKP196630:FKS196640 FUL196630:FUO196640 GEH196630:GEK196640 GOD196630:GOG196640 GXZ196630:GYC196640 HHV196630:HHY196640 HRR196630:HRU196640 IBN196630:IBQ196640 ILJ196630:ILM196640 IVF196630:IVI196640 JFB196630:JFE196640 JOX196630:JPA196640 JYT196630:JYW196640 KIP196630:KIS196640 KSL196630:KSO196640 LCH196630:LCK196640 LMD196630:LMG196640 LVZ196630:LWC196640 MFV196630:MFY196640 MPR196630:MPU196640 MZN196630:MZQ196640 NJJ196630:NJM196640 NTF196630:NTI196640 ODB196630:ODE196640 OMX196630:ONA196640 OWT196630:OWW196640 PGP196630:PGS196640 PQL196630:PQO196640 QAH196630:QAK196640 QKD196630:QKG196640 QTZ196630:QUC196640 RDV196630:RDY196640 RNR196630:RNU196640 RXN196630:RXQ196640 SHJ196630:SHM196640 SRF196630:SRI196640 TBB196630:TBE196640 TKX196630:TLA196640 TUT196630:TUW196640 UEP196630:UES196640 UOL196630:UOO196640 UYH196630:UYK196640 VID196630:VIG196640 VRZ196630:VSC196640 WBV196630:WBY196640 WLR196630:WLU196640 WVN196630:WVQ196640 G262166:J262176 JB262166:JE262176 SX262166:TA262176 ACT262166:ACW262176 AMP262166:AMS262176 AWL262166:AWO262176 BGH262166:BGK262176 BQD262166:BQG262176 BZZ262166:CAC262176 CJV262166:CJY262176 CTR262166:CTU262176 DDN262166:DDQ262176 DNJ262166:DNM262176 DXF262166:DXI262176 EHB262166:EHE262176 EQX262166:ERA262176 FAT262166:FAW262176 FKP262166:FKS262176 FUL262166:FUO262176 GEH262166:GEK262176 GOD262166:GOG262176 GXZ262166:GYC262176 HHV262166:HHY262176 HRR262166:HRU262176 IBN262166:IBQ262176 ILJ262166:ILM262176 IVF262166:IVI262176 JFB262166:JFE262176 JOX262166:JPA262176 JYT262166:JYW262176 KIP262166:KIS262176 KSL262166:KSO262176 LCH262166:LCK262176 LMD262166:LMG262176 LVZ262166:LWC262176 MFV262166:MFY262176 MPR262166:MPU262176 MZN262166:MZQ262176 NJJ262166:NJM262176 NTF262166:NTI262176 ODB262166:ODE262176 OMX262166:ONA262176 OWT262166:OWW262176 PGP262166:PGS262176 PQL262166:PQO262176 QAH262166:QAK262176 QKD262166:QKG262176 QTZ262166:QUC262176 RDV262166:RDY262176 RNR262166:RNU262176 RXN262166:RXQ262176 SHJ262166:SHM262176 SRF262166:SRI262176 TBB262166:TBE262176 TKX262166:TLA262176 TUT262166:TUW262176 UEP262166:UES262176 UOL262166:UOO262176 UYH262166:UYK262176 VID262166:VIG262176 VRZ262166:VSC262176 WBV262166:WBY262176 WLR262166:WLU262176 WVN262166:WVQ262176 G327702:J327712 JB327702:JE327712 SX327702:TA327712 ACT327702:ACW327712 AMP327702:AMS327712 AWL327702:AWO327712 BGH327702:BGK327712 BQD327702:BQG327712 BZZ327702:CAC327712 CJV327702:CJY327712 CTR327702:CTU327712 DDN327702:DDQ327712 DNJ327702:DNM327712 DXF327702:DXI327712 EHB327702:EHE327712 EQX327702:ERA327712 FAT327702:FAW327712 FKP327702:FKS327712 FUL327702:FUO327712 GEH327702:GEK327712 GOD327702:GOG327712 GXZ327702:GYC327712 HHV327702:HHY327712 HRR327702:HRU327712 IBN327702:IBQ327712 ILJ327702:ILM327712 IVF327702:IVI327712 JFB327702:JFE327712 JOX327702:JPA327712 JYT327702:JYW327712 KIP327702:KIS327712 KSL327702:KSO327712 LCH327702:LCK327712 LMD327702:LMG327712 LVZ327702:LWC327712 MFV327702:MFY327712 MPR327702:MPU327712 MZN327702:MZQ327712 NJJ327702:NJM327712 NTF327702:NTI327712 ODB327702:ODE327712 OMX327702:ONA327712 OWT327702:OWW327712 PGP327702:PGS327712 PQL327702:PQO327712 QAH327702:QAK327712 QKD327702:QKG327712 QTZ327702:QUC327712 RDV327702:RDY327712 RNR327702:RNU327712 RXN327702:RXQ327712 SHJ327702:SHM327712 SRF327702:SRI327712 TBB327702:TBE327712 TKX327702:TLA327712 TUT327702:TUW327712 UEP327702:UES327712 UOL327702:UOO327712 UYH327702:UYK327712 VID327702:VIG327712 VRZ327702:VSC327712 WBV327702:WBY327712 WLR327702:WLU327712 WVN327702:WVQ327712 G393238:J393248 JB393238:JE393248 SX393238:TA393248 ACT393238:ACW393248 AMP393238:AMS393248 AWL393238:AWO393248 BGH393238:BGK393248 BQD393238:BQG393248 BZZ393238:CAC393248 CJV393238:CJY393248 CTR393238:CTU393248 DDN393238:DDQ393248 DNJ393238:DNM393248 DXF393238:DXI393248 EHB393238:EHE393248 EQX393238:ERA393248 FAT393238:FAW393248 FKP393238:FKS393248 FUL393238:FUO393248 GEH393238:GEK393248 GOD393238:GOG393248 GXZ393238:GYC393248 HHV393238:HHY393248 HRR393238:HRU393248 IBN393238:IBQ393248 ILJ393238:ILM393248 IVF393238:IVI393248 JFB393238:JFE393248 JOX393238:JPA393248 JYT393238:JYW393248 KIP393238:KIS393248 KSL393238:KSO393248 LCH393238:LCK393248 LMD393238:LMG393248 LVZ393238:LWC393248 MFV393238:MFY393248 MPR393238:MPU393248 MZN393238:MZQ393248 NJJ393238:NJM393248 NTF393238:NTI393248 ODB393238:ODE393248 OMX393238:ONA393248 OWT393238:OWW393248 PGP393238:PGS393248 PQL393238:PQO393248 QAH393238:QAK393248 QKD393238:QKG393248 QTZ393238:QUC393248 RDV393238:RDY393248 RNR393238:RNU393248 RXN393238:RXQ393248 SHJ393238:SHM393248 SRF393238:SRI393248 TBB393238:TBE393248 TKX393238:TLA393248 TUT393238:TUW393248 UEP393238:UES393248 UOL393238:UOO393248 UYH393238:UYK393248 VID393238:VIG393248 VRZ393238:VSC393248 WBV393238:WBY393248 WLR393238:WLU393248 WVN393238:WVQ393248 G458774:J458784 JB458774:JE458784 SX458774:TA458784 ACT458774:ACW458784 AMP458774:AMS458784 AWL458774:AWO458784 BGH458774:BGK458784 BQD458774:BQG458784 BZZ458774:CAC458784 CJV458774:CJY458784 CTR458774:CTU458784 DDN458774:DDQ458784 DNJ458774:DNM458784 DXF458774:DXI458784 EHB458774:EHE458784 EQX458774:ERA458784 FAT458774:FAW458784 FKP458774:FKS458784 FUL458774:FUO458784 GEH458774:GEK458784 GOD458774:GOG458784 GXZ458774:GYC458784 HHV458774:HHY458784 HRR458774:HRU458784 IBN458774:IBQ458784 ILJ458774:ILM458784 IVF458774:IVI458784 JFB458774:JFE458784 JOX458774:JPA458784 JYT458774:JYW458784 KIP458774:KIS458784 KSL458774:KSO458784 LCH458774:LCK458784 LMD458774:LMG458784 LVZ458774:LWC458784 MFV458774:MFY458784 MPR458774:MPU458784 MZN458774:MZQ458784 NJJ458774:NJM458784 NTF458774:NTI458784 ODB458774:ODE458784 OMX458774:ONA458784 OWT458774:OWW458784 PGP458774:PGS458784 PQL458774:PQO458784 QAH458774:QAK458784 QKD458774:QKG458784 QTZ458774:QUC458784 RDV458774:RDY458784 RNR458774:RNU458784 RXN458774:RXQ458784 SHJ458774:SHM458784 SRF458774:SRI458784 TBB458774:TBE458784 TKX458774:TLA458784 TUT458774:TUW458784 UEP458774:UES458784 UOL458774:UOO458784 UYH458774:UYK458784 VID458774:VIG458784 VRZ458774:VSC458784 WBV458774:WBY458784 WLR458774:WLU458784 WVN458774:WVQ458784 G524310:J524320 JB524310:JE524320 SX524310:TA524320 ACT524310:ACW524320 AMP524310:AMS524320 AWL524310:AWO524320 BGH524310:BGK524320 BQD524310:BQG524320 BZZ524310:CAC524320 CJV524310:CJY524320 CTR524310:CTU524320 DDN524310:DDQ524320 DNJ524310:DNM524320 DXF524310:DXI524320 EHB524310:EHE524320 EQX524310:ERA524320 FAT524310:FAW524320 FKP524310:FKS524320 FUL524310:FUO524320 GEH524310:GEK524320 GOD524310:GOG524320 GXZ524310:GYC524320 HHV524310:HHY524320 HRR524310:HRU524320 IBN524310:IBQ524320 ILJ524310:ILM524320 IVF524310:IVI524320 JFB524310:JFE524320 JOX524310:JPA524320 JYT524310:JYW524320 KIP524310:KIS524320 KSL524310:KSO524320 LCH524310:LCK524320 LMD524310:LMG524320 LVZ524310:LWC524320 MFV524310:MFY524320 MPR524310:MPU524320 MZN524310:MZQ524320 NJJ524310:NJM524320 NTF524310:NTI524320 ODB524310:ODE524320 OMX524310:ONA524320 OWT524310:OWW524320 PGP524310:PGS524320 PQL524310:PQO524320 QAH524310:QAK524320 QKD524310:QKG524320 QTZ524310:QUC524320 RDV524310:RDY524320 RNR524310:RNU524320 RXN524310:RXQ524320 SHJ524310:SHM524320 SRF524310:SRI524320 TBB524310:TBE524320 TKX524310:TLA524320 TUT524310:TUW524320 UEP524310:UES524320 UOL524310:UOO524320 UYH524310:UYK524320 VID524310:VIG524320 VRZ524310:VSC524320 WBV524310:WBY524320 WLR524310:WLU524320 WVN524310:WVQ524320 G589846:J589856 JB589846:JE589856 SX589846:TA589856 ACT589846:ACW589856 AMP589846:AMS589856 AWL589846:AWO589856 BGH589846:BGK589856 BQD589846:BQG589856 BZZ589846:CAC589856 CJV589846:CJY589856 CTR589846:CTU589856 DDN589846:DDQ589856 DNJ589846:DNM589856 DXF589846:DXI589856 EHB589846:EHE589856 EQX589846:ERA589856 FAT589846:FAW589856 FKP589846:FKS589856 FUL589846:FUO589856 GEH589846:GEK589856 GOD589846:GOG589856 GXZ589846:GYC589856 HHV589846:HHY589856 HRR589846:HRU589856 IBN589846:IBQ589856 ILJ589846:ILM589856 IVF589846:IVI589856 JFB589846:JFE589856 JOX589846:JPA589856 JYT589846:JYW589856 KIP589846:KIS589856 KSL589846:KSO589856 LCH589846:LCK589856 LMD589846:LMG589856 LVZ589846:LWC589856 MFV589846:MFY589856 MPR589846:MPU589856 MZN589846:MZQ589856 NJJ589846:NJM589856 NTF589846:NTI589856 ODB589846:ODE589856 OMX589846:ONA589856 OWT589846:OWW589856 PGP589846:PGS589856 PQL589846:PQO589856 QAH589846:QAK589856 QKD589846:QKG589856 QTZ589846:QUC589856 RDV589846:RDY589856 RNR589846:RNU589856 RXN589846:RXQ589856 SHJ589846:SHM589856 SRF589846:SRI589856 TBB589846:TBE589856 TKX589846:TLA589856 TUT589846:TUW589856 UEP589846:UES589856 UOL589846:UOO589856 UYH589846:UYK589856 VID589846:VIG589856 VRZ589846:VSC589856 WBV589846:WBY589856 WLR589846:WLU589856 WVN589846:WVQ589856 G655382:J655392 JB655382:JE655392 SX655382:TA655392 ACT655382:ACW655392 AMP655382:AMS655392 AWL655382:AWO655392 BGH655382:BGK655392 BQD655382:BQG655392 BZZ655382:CAC655392 CJV655382:CJY655392 CTR655382:CTU655392 DDN655382:DDQ655392 DNJ655382:DNM655392 DXF655382:DXI655392 EHB655382:EHE655392 EQX655382:ERA655392 FAT655382:FAW655392 FKP655382:FKS655392 FUL655382:FUO655392 GEH655382:GEK655392 GOD655382:GOG655392 GXZ655382:GYC655392 HHV655382:HHY655392 HRR655382:HRU655392 IBN655382:IBQ655392 ILJ655382:ILM655392 IVF655382:IVI655392 JFB655382:JFE655392 JOX655382:JPA655392 JYT655382:JYW655392 KIP655382:KIS655392 KSL655382:KSO655392 LCH655382:LCK655392 LMD655382:LMG655392 LVZ655382:LWC655392 MFV655382:MFY655392 MPR655382:MPU655392 MZN655382:MZQ655392 NJJ655382:NJM655392 NTF655382:NTI655392 ODB655382:ODE655392 OMX655382:ONA655392 OWT655382:OWW655392 PGP655382:PGS655392 PQL655382:PQO655392 QAH655382:QAK655392 QKD655382:QKG655392 QTZ655382:QUC655392 RDV655382:RDY655392 RNR655382:RNU655392 RXN655382:RXQ655392 SHJ655382:SHM655392 SRF655382:SRI655392 TBB655382:TBE655392 TKX655382:TLA655392 TUT655382:TUW655392 UEP655382:UES655392 UOL655382:UOO655392 UYH655382:UYK655392 VID655382:VIG655392 VRZ655382:VSC655392 WBV655382:WBY655392 WLR655382:WLU655392 WVN655382:WVQ655392 G720918:J720928 JB720918:JE720928 SX720918:TA720928 ACT720918:ACW720928 AMP720918:AMS720928 AWL720918:AWO720928 BGH720918:BGK720928 BQD720918:BQG720928 BZZ720918:CAC720928 CJV720918:CJY720928 CTR720918:CTU720928 DDN720918:DDQ720928 DNJ720918:DNM720928 DXF720918:DXI720928 EHB720918:EHE720928 EQX720918:ERA720928 FAT720918:FAW720928 FKP720918:FKS720928 FUL720918:FUO720928 GEH720918:GEK720928 GOD720918:GOG720928 GXZ720918:GYC720928 HHV720918:HHY720928 HRR720918:HRU720928 IBN720918:IBQ720928 ILJ720918:ILM720928 IVF720918:IVI720928 JFB720918:JFE720928 JOX720918:JPA720928 JYT720918:JYW720928 KIP720918:KIS720928 KSL720918:KSO720928 LCH720918:LCK720928 LMD720918:LMG720928 LVZ720918:LWC720928 MFV720918:MFY720928 MPR720918:MPU720928 MZN720918:MZQ720928 NJJ720918:NJM720928 NTF720918:NTI720928 ODB720918:ODE720928 OMX720918:ONA720928 OWT720918:OWW720928 PGP720918:PGS720928 PQL720918:PQO720928 QAH720918:QAK720928 QKD720918:QKG720928 QTZ720918:QUC720928 RDV720918:RDY720928 RNR720918:RNU720928 RXN720918:RXQ720928 SHJ720918:SHM720928 SRF720918:SRI720928 TBB720918:TBE720928 TKX720918:TLA720928 TUT720918:TUW720928 UEP720918:UES720928 UOL720918:UOO720928 UYH720918:UYK720928 VID720918:VIG720928 VRZ720918:VSC720928 WBV720918:WBY720928 WLR720918:WLU720928 WVN720918:WVQ720928 G786454:J786464 JB786454:JE786464 SX786454:TA786464 ACT786454:ACW786464 AMP786454:AMS786464 AWL786454:AWO786464 BGH786454:BGK786464 BQD786454:BQG786464 BZZ786454:CAC786464 CJV786454:CJY786464 CTR786454:CTU786464 DDN786454:DDQ786464 DNJ786454:DNM786464 DXF786454:DXI786464 EHB786454:EHE786464 EQX786454:ERA786464 FAT786454:FAW786464 FKP786454:FKS786464 FUL786454:FUO786464 GEH786454:GEK786464 GOD786454:GOG786464 GXZ786454:GYC786464 HHV786454:HHY786464 HRR786454:HRU786464 IBN786454:IBQ786464 ILJ786454:ILM786464 IVF786454:IVI786464 JFB786454:JFE786464 JOX786454:JPA786464 JYT786454:JYW786464 KIP786454:KIS786464 KSL786454:KSO786464 LCH786454:LCK786464 LMD786454:LMG786464 LVZ786454:LWC786464 MFV786454:MFY786464 MPR786454:MPU786464 MZN786454:MZQ786464 NJJ786454:NJM786464 NTF786454:NTI786464 ODB786454:ODE786464 OMX786454:ONA786464 OWT786454:OWW786464 PGP786454:PGS786464 PQL786454:PQO786464 QAH786454:QAK786464 QKD786454:QKG786464 QTZ786454:QUC786464 RDV786454:RDY786464 RNR786454:RNU786464 RXN786454:RXQ786464 SHJ786454:SHM786464 SRF786454:SRI786464 TBB786454:TBE786464 TKX786454:TLA786464 TUT786454:TUW786464 UEP786454:UES786464 UOL786454:UOO786464 UYH786454:UYK786464 VID786454:VIG786464 VRZ786454:VSC786464 WBV786454:WBY786464 WLR786454:WLU786464 WVN786454:WVQ786464 G851990:J852000 JB851990:JE852000 SX851990:TA852000 ACT851990:ACW852000 AMP851990:AMS852000 AWL851990:AWO852000 BGH851990:BGK852000 BQD851990:BQG852000 BZZ851990:CAC852000 CJV851990:CJY852000 CTR851990:CTU852000 DDN851990:DDQ852000 DNJ851990:DNM852000 DXF851990:DXI852000 EHB851990:EHE852000 EQX851990:ERA852000 FAT851990:FAW852000 FKP851990:FKS852000 FUL851990:FUO852000 GEH851990:GEK852000 GOD851990:GOG852000 GXZ851990:GYC852000 HHV851990:HHY852000 HRR851990:HRU852000 IBN851990:IBQ852000 ILJ851990:ILM852000 IVF851990:IVI852000 JFB851990:JFE852000 JOX851990:JPA852000 JYT851990:JYW852000 KIP851990:KIS852000 KSL851990:KSO852000 LCH851990:LCK852000 LMD851990:LMG852000 LVZ851990:LWC852000 MFV851990:MFY852000 MPR851990:MPU852000 MZN851990:MZQ852000 NJJ851990:NJM852000 NTF851990:NTI852000 ODB851990:ODE852000 OMX851990:ONA852000 OWT851990:OWW852000 PGP851990:PGS852000 PQL851990:PQO852000 QAH851990:QAK852000 QKD851990:QKG852000 QTZ851990:QUC852000 RDV851990:RDY852000 RNR851990:RNU852000 RXN851990:RXQ852000 SHJ851990:SHM852000 SRF851990:SRI852000 TBB851990:TBE852000 TKX851990:TLA852000 TUT851990:TUW852000 UEP851990:UES852000 UOL851990:UOO852000 UYH851990:UYK852000 VID851990:VIG852000 VRZ851990:VSC852000 WBV851990:WBY852000 WLR851990:WLU852000 WVN851990:WVQ852000 G917526:J917536 JB917526:JE917536 SX917526:TA917536 ACT917526:ACW917536 AMP917526:AMS917536 AWL917526:AWO917536 BGH917526:BGK917536 BQD917526:BQG917536 BZZ917526:CAC917536 CJV917526:CJY917536 CTR917526:CTU917536 DDN917526:DDQ917536 DNJ917526:DNM917536 DXF917526:DXI917536 EHB917526:EHE917536 EQX917526:ERA917536 FAT917526:FAW917536 FKP917526:FKS917536 FUL917526:FUO917536 GEH917526:GEK917536 GOD917526:GOG917536 GXZ917526:GYC917536 HHV917526:HHY917536 HRR917526:HRU917536 IBN917526:IBQ917536 ILJ917526:ILM917536 IVF917526:IVI917536 JFB917526:JFE917536 JOX917526:JPA917536 JYT917526:JYW917536 KIP917526:KIS917536 KSL917526:KSO917536 LCH917526:LCK917536 LMD917526:LMG917536 LVZ917526:LWC917536 MFV917526:MFY917536 MPR917526:MPU917536 MZN917526:MZQ917536 NJJ917526:NJM917536 NTF917526:NTI917536 ODB917526:ODE917536 OMX917526:ONA917536 OWT917526:OWW917536 PGP917526:PGS917536 PQL917526:PQO917536 QAH917526:QAK917536 QKD917526:QKG917536 QTZ917526:QUC917536 RDV917526:RDY917536 RNR917526:RNU917536 RXN917526:RXQ917536 SHJ917526:SHM917536 SRF917526:SRI917536 TBB917526:TBE917536 TKX917526:TLA917536 TUT917526:TUW917536 UEP917526:UES917536 UOL917526:UOO917536 UYH917526:UYK917536 VID917526:VIG917536 VRZ917526:VSC917536 WBV917526:WBY917536 WLR917526:WLU917536 WVN917526:WVQ917536 G983062:J983072 JB983062:JE983072 SX983062:TA983072 ACT983062:ACW983072 AMP983062:AMS983072 AWL983062:AWO983072 BGH983062:BGK983072 BQD983062:BQG983072 BZZ983062:CAC983072 CJV983062:CJY983072 CTR983062:CTU983072 DDN983062:DDQ983072 DNJ983062:DNM983072 DXF983062:DXI983072 EHB983062:EHE983072 EQX983062:ERA983072 FAT983062:FAW983072 FKP983062:FKS983072 FUL983062:FUO983072 GEH983062:GEK983072 GOD983062:GOG983072 GXZ983062:GYC983072 HHV983062:HHY983072 HRR983062:HRU983072 IBN983062:IBQ983072 ILJ983062:ILM983072 IVF983062:IVI983072 JFB983062:JFE983072 JOX983062:JPA983072 JYT983062:JYW983072 KIP983062:KIS983072 KSL983062:KSO983072 LCH983062:LCK983072 LMD983062:LMG983072 LVZ983062:LWC983072 MFV983062:MFY983072 MPR983062:MPU983072 MZN983062:MZQ983072 NJJ983062:NJM983072 NTF983062:NTI983072 ODB983062:ODE983072 OMX983062:ONA983072 OWT983062:OWW983072 PGP983062:PGS983072 PQL983062:PQO983072 QAH983062:QAK983072 QKD983062:QKG983072 QTZ983062:QUC983072 RDV983062:RDY983072 RNR983062:RNU983072 RXN983062:RXQ983072 SHJ983062:SHM983072 SRF983062:SRI983072 TBB983062:TBE983072 TKX983062:TLA983072 TUT983062:TUW983072 UEP983062:UES983072 UOL983062:UOO983072 UYH983062:UYK983072 VID983062:VIG983072 VRZ983062:VSC983072 WBV983062:WBY983072 WLR983062:WLU983072 WVN983062:WVQ983072 VRZ983074:VSC983093 IZ105:JE105 SV105:TA105 ACR105:ACW105 AMN105:AMS105 AWJ105:AWO105 BGF105:BGK105 BQB105:BQG105 BZX105:CAC105 CJT105:CJY105 CTP105:CTU105 DDL105:DDQ105 DNH105:DNM105 DXD105:DXI105 EGZ105:EHE105 EQV105:ERA105 FAR105:FAW105 FKN105:FKS105 FUJ105:FUO105 GEF105:GEK105 GOB105:GOG105 GXX105:GYC105 HHT105:HHY105 HRP105:HRU105 IBL105:IBQ105 ILH105:ILM105 IVD105:IVI105 JEZ105:JFE105 JOV105:JPA105 JYR105:JYW105 KIN105:KIS105 KSJ105:KSO105 LCF105:LCK105 LMB105:LMG105 LVX105:LWC105 MFT105:MFY105 MPP105:MPU105 MZL105:MZQ105 NJH105:NJM105 NTD105:NTI105 OCZ105:ODE105 OMV105:ONA105 OWR105:OWW105 PGN105:PGS105 PQJ105:PQO105 QAF105:QAK105 QKB105:QKG105 QTX105:QUC105 RDT105:RDY105 RNP105:RNU105 RXL105:RXQ105 SHH105:SHM105 SRD105:SRI105 TAZ105:TBE105 TKV105:TLA105 TUR105:TUW105 UEN105:UES105 UOJ105:UOO105 UYF105:UYK105 VIB105:VIG105 VRX105:VSC105 WBT105:WBY105 WLP105:WLU105 WVL105:WVQ105 E65641:J65641 IZ65641:JE65641 SV65641:TA65641 ACR65641:ACW65641 AMN65641:AMS65641 AWJ65641:AWO65641 BGF65641:BGK65641 BQB65641:BQG65641 BZX65641:CAC65641 CJT65641:CJY65641 CTP65641:CTU65641 DDL65641:DDQ65641 DNH65641:DNM65641 DXD65641:DXI65641 EGZ65641:EHE65641 EQV65641:ERA65641 FAR65641:FAW65641 FKN65641:FKS65641 FUJ65641:FUO65641 GEF65641:GEK65641 GOB65641:GOG65641 GXX65641:GYC65641 HHT65641:HHY65641 HRP65641:HRU65641 IBL65641:IBQ65641 ILH65641:ILM65641 IVD65641:IVI65641 JEZ65641:JFE65641 JOV65641:JPA65641 JYR65641:JYW65641 KIN65641:KIS65641 KSJ65641:KSO65641 LCF65641:LCK65641 LMB65641:LMG65641 LVX65641:LWC65641 MFT65641:MFY65641 MPP65641:MPU65641 MZL65641:MZQ65641 NJH65641:NJM65641 NTD65641:NTI65641 OCZ65641:ODE65641 OMV65641:ONA65641 OWR65641:OWW65641 PGN65641:PGS65641 PQJ65641:PQO65641 QAF65641:QAK65641 QKB65641:QKG65641 QTX65641:QUC65641 RDT65641:RDY65641 RNP65641:RNU65641 RXL65641:RXQ65641 SHH65641:SHM65641 SRD65641:SRI65641 TAZ65641:TBE65641 TKV65641:TLA65641 TUR65641:TUW65641 UEN65641:UES65641 UOJ65641:UOO65641 UYF65641:UYK65641 VIB65641:VIG65641 VRX65641:VSC65641 WBT65641:WBY65641 WLP65641:WLU65641 WVL65641:WVQ65641 E131177:J131177 IZ131177:JE131177 SV131177:TA131177 ACR131177:ACW131177 AMN131177:AMS131177 AWJ131177:AWO131177 BGF131177:BGK131177 BQB131177:BQG131177 BZX131177:CAC131177 CJT131177:CJY131177 CTP131177:CTU131177 DDL131177:DDQ131177 DNH131177:DNM131177 DXD131177:DXI131177 EGZ131177:EHE131177 EQV131177:ERA131177 FAR131177:FAW131177 FKN131177:FKS131177 FUJ131177:FUO131177 GEF131177:GEK131177 GOB131177:GOG131177 GXX131177:GYC131177 HHT131177:HHY131177 HRP131177:HRU131177 IBL131177:IBQ131177 ILH131177:ILM131177 IVD131177:IVI131177 JEZ131177:JFE131177 JOV131177:JPA131177 JYR131177:JYW131177 KIN131177:KIS131177 KSJ131177:KSO131177 LCF131177:LCK131177 LMB131177:LMG131177 LVX131177:LWC131177 MFT131177:MFY131177 MPP131177:MPU131177 MZL131177:MZQ131177 NJH131177:NJM131177 NTD131177:NTI131177 OCZ131177:ODE131177 OMV131177:ONA131177 OWR131177:OWW131177 PGN131177:PGS131177 PQJ131177:PQO131177 QAF131177:QAK131177 QKB131177:QKG131177 QTX131177:QUC131177 RDT131177:RDY131177 RNP131177:RNU131177 RXL131177:RXQ131177 SHH131177:SHM131177 SRD131177:SRI131177 TAZ131177:TBE131177 TKV131177:TLA131177 TUR131177:TUW131177 UEN131177:UES131177 UOJ131177:UOO131177 UYF131177:UYK131177 VIB131177:VIG131177 VRX131177:VSC131177 WBT131177:WBY131177 WLP131177:WLU131177 WVL131177:WVQ131177 E196713:J196713 IZ196713:JE196713 SV196713:TA196713 ACR196713:ACW196713 AMN196713:AMS196713 AWJ196713:AWO196713 BGF196713:BGK196713 BQB196713:BQG196713 BZX196713:CAC196713 CJT196713:CJY196713 CTP196713:CTU196713 DDL196713:DDQ196713 DNH196713:DNM196713 DXD196713:DXI196713 EGZ196713:EHE196713 EQV196713:ERA196713 FAR196713:FAW196713 FKN196713:FKS196713 FUJ196713:FUO196713 GEF196713:GEK196713 GOB196713:GOG196713 GXX196713:GYC196713 HHT196713:HHY196713 HRP196713:HRU196713 IBL196713:IBQ196713 ILH196713:ILM196713 IVD196713:IVI196713 JEZ196713:JFE196713 JOV196713:JPA196713 JYR196713:JYW196713 KIN196713:KIS196713 KSJ196713:KSO196713 LCF196713:LCK196713 LMB196713:LMG196713 LVX196713:LWC196713 MFT196713:MFY196713 MPP196713:MPU196713 MZL196713:MZQ196713 NJH196713:NJM196713 NTD196713:NTI196713 OCZ196713:ODE196713 OMV196713:ONA196713 OWR196713:OWW196713 PGN196713:PGS196713 PQJ196713:PQO196713 QAF196713:QAK196713 QKB196713:QKG196713 QTX196713:QUC196713 RDT196713:RDY196713 RNP196713:RNU196713 RXL196713:RXQ196713 SHH196713:SHM196713 SRD196713:SRI196713 TAZ196713:TBE196713 TKV196713:TLA196713 TUR196713:TUW196713 UEN196713:UES196713 UOJ196713:UOO196713 UYF196713:UYK196713 VIB196713:VIG196713 VRX196713:VSC196713 WBT196713:WBY196713 WLP196713:WLU196713 WVL196713:WVQ196713 E262249:J262249 IZ262249:JE262249 SV262249:TA262249 ACR262249:ACW262249 AMN262249:AMS262249 AWJ262249:AWO262249 BGF262249:BGK262249 BQB262249:BQG262249 BZX262249:CAC262249 CJT262249:CJY262249 CTP262249:CTU262249 DDL262249:DDQ262249 DNH262249:DNM262249 DXD262249:DXI262249 EGZ262249:EHE262249 EQV262249:ERA262249 FAR262249:FAW262249 FKN262249:FKS262249 FUJ262249:FUO262249 GEF262249:GEK262249 GOB262249:GOG262249 GXX262249:GYC262249 HHT262249:HHY262249 HRP262249:HRU262249 IBL262249:IBQ262249 ILH262249:ILM262249 IVD262249:IVI262249 JEZ262249:JFE262249 JOV262249:JPA262249 JYR262249:JYW262249 KIN262249:KIS262249 KSJ262249:KSO262249 LCF262249:LCK262249 LMB262249:LMG262249 LVX262249:LWC262249 MFT262249:MFY262249 MPP262249:MPU262249 MZL262249:MZQ262249 NJH262249:NJM262249 NTD262249:NTI262249 OCZ262249:ODE262249 OMV262249:ONA262249 OWR262249:OWW262249 PGN262249:PGS262249 PQJ262249:PQO262249 QAF262249:QAK262249 QKB262249:QKG262249 QTX262249:QUC262249 RDT262249:RDY262249 RNP262249:RNU262249 RXL262249:RXQ262249 SHH262249:SHM262249 SRD262249:SRI262249 TAZ262249:TBE262249 TKV262249:TLA262249 TUR262249:TUW262249 UEN262249:UES262249 UOJ262249:UOO262249 UYF262249:UYK262249 VIB262249:VIG262249 VRX262249:VSC262249 WBT262249:WBY262249 WLP262249:WLU262249 WVL262249:WVQ262249 E327785:J327785 IZ327785:JE327785 SV327785:TA327785 ACR327785:ACW327785 AMN327785:AMS327785 AWJ327785:AWO327785 BGF327785:BGK327785 BQB327785:BQG327785 BZX327785:CAC327785 CJT327785:CJY327785 CTP327785:CTU327785 DDL327785:DDQ327785 DNH327785:DNM327785 DXD327785:DXI327785 EGZ327785:EHE327785 EQV327785:ERA327785 FAR327785:FAW327785 FKN327785:FKS327785 FUJ327785:FUO327785 GEF327785:GEK327785 GOB327785:GOG327785 GXX327785:GYC327785 HHT327785:HHY327785 HRP327785:HRU327785 IBL327785:IBQ327785 ILH327785:ILM327785 IVD327785:IVI327785 JEZ327785:JFE327785 JOV327785:JPA327785 JYR327785:JYW327785 KIN327785:KIS327785 KSJ327785:KSO327785 LCF327785:LCK327785 LMB327785:LMG327785 LVX327785:LWC327785 MFT327785:MFY327785 MPP327785:MPU327785 MZL327785:MZQ327785 NJH327785:NJM327785 NTD327785:NTI327785 OCZ327785:ODE327785 OMV327785:ONA327785 OWR327785:OWW327785 PGN327785:PGS327785 PQJ327785:PQO327785 QAF327785:QAK327785 QKB327785:QKG327785 QTX327785:QUC327785 RDT327785:RDY327785 RNP327785:RNU327785 RXL327785:RXQ327785 SHH327785:SHM327785 SRD327785:SRI327785 TAZ327785:TBE327785 TKV327785:TLA327785 TUR327785:TUW327785 UEN327785:UES327785 UOJ327785:UOO327785 UYF327785:UYK327785 VIB327785:VIG327785 VRX327785:VSC327785 WBT327785:WBY327785 WLP327785:WLU327785 WVL327785:WVQ327785 E393321:J393321 IZ393321:JE393321 SV393321:TA393321 ACR393321:ACW393321 AMN393321:AMS393321 AWJ393321:AWO393321 BGF393321:BGK393321 BQB393321:BQG393321 BZX393321:CAC393321 CJT393321:CJY393321 CTP393321:CTU393321 DDL393321:DDQ393321 DNH393321:DNM393321 DXD393321:DXI393321 EGZ393321:EHE393321 EQV393321:ERA393321 FAR393321:FAW393321 FKN393321:FKS393321 FUJ393321:FUO393321 GEF393321:GEK393321 GOB393321:GOG393321 GXX393321:GYC393321 HHT393321:HHY393321 HRP393321:HRU393321 IBL393321:IBQ393321 ILH393321:ILM393321 IVD393321:IVI393321 JEZ393321:JFE393321 JOV393321:JPA393321 JYR393321:JYW393321 KIN393321:KIS393321 KSJ393321:KSO393321 LCF393321:LCK393321 LMB393321:LMG393321 LVX393321:LWC393321 MFT393321:MFY393321 MPP393321:MPU393321 MZL393321:MZQ393321 NJH393321:NJM393321 NTD393321:NTI393321 OCZ393321:ODE393321 OMV393321:ONA393321 OWR393321:OWW393321 PGN393321:PGS393321 PQJ393321:PQO393321 QAF393321:QAK393321 QKB393321:QKG393321 QTX393321:QUC393321 RDT393321:RDY393321 RNP393321:RNU393321 RXL393321:RXQ393321 SHH393321:SHM393321 SRD393321:SRI393321 TAZ393321:TBE393321 TKV393321:TLA393321 TUR393321:TUW393321 UEN393321:UES393321 UOJ393321:UOO393321 UYF393321:UYK393321 VIB393321:VIG393321 VRX393321:VSC393321 WBT393321:WBY393321 WLP393321:WLU393321 WVL393321:WVQ393321 E458857:J458857 IZ458857:JE458857 SV458857:TA458857 ACR458857:ACW458857 AMN458857:AMS458857 AWJ458857:AWO458857 BGF458857:BGK458857 BQB458857:BQG458857 BZX458857:CAC458857 CJT458857:CJY458857 CTP458857:CTU458857 DDL458857:DDQ458857 DNH458857:DNM458857 DXD458857:DXI458857 EGZ458857:EHE458857 EQV458857:ERA458857 FAR458857:FAW458857 FKN458857:FKS458857 FUJ458857:FUO458857 GEF458857:GEK458857 GOB458857:GOG458857 GXX458857:GYC458857 HHT458857:HHY458857 HRP458857:HRU458857 IBL458857:IBQ458857 ILH458857:ILM458857 IVD458857:IVI458857 JEZ458857:JFE458857 JOV458857:JPA458857 JYR458857:JYW458857 KIN458857:KIS458857 KSJ458857:KSO458857 LCF458857:LCK458857 LMB458857:LMG458857 LVX458857:LWC458857 MFT458857:MFY458857 MPP458857:MPU458857 MZL458857:MZQ458857 NJH458857:NJM458857 NTD458857:NTI458857 OCZ458857:ODE458857 OMV458857:ONA458857 OWR458857:OWW458857 PGN458857:PGS458857 PQJ458857:PQO458857 QAF458857:QAK458857 QKB458857:QKG458857 QTX458857:QUC458857 RDT458857:RDY458857 RNP458857:RNU458857 RXL458857:RXQ458857 SHH458857:SHM458857 SRD458857:SRI458857 TAZ458857:TBE458857 TKV458857:TLA458857 TUR458857:TUW458857 UEN458857:UES458857 UOJ458857:UOO458857 UYF458857:UYK458857 VIB458857:VIG458857 VRX458857:VSC458857 WBT458857:WBY458857 WLP458857:WLU458857 WVL458857:WVQ458857 E524393:J524393 IZ524393:JE524393 SV524393:TA524393 ACR524393:ACW524393 AMN524393:AMS524393 AWJ524393:AWO524393 BGF524393:BGK524393 BQB524393:BQG524393 BZX524393:CAC524393 CJT524393:CJY524393 CTP524393:CTU524393 DDL524393:DDQ524393 DNH524393:DNM524393 DXD524393:DXI524393 EGZ524393:EHE524393 EQV524393:ERA524393 FAR524393:FAW524393 FKN524393:FKS524393 FUJ524393:FUO524393 GEF524393:GEK524393 GOB524393:GOG524393 GXX524393:GYC524393 HHT524393:HHY524393 HRP524393:HRU524393 IBL524393:IBQ524393 ILH524393:ILM524393 IVD524393:IVI524393 JEZ524393:JFE524393 JOV524393:JPA524393 JYR524393:JYW524393 KIN524393:KIS524393 KSJ524393:KSO524393 LCF524393:LCK524393 LMB524393:LMG524393 LVX524393:LWC524393 MFT524393:MFY524393 MPP524393:MPU524393 MZL524393:MZQ524393 NJH524393:NJM524393 NTD524393:NTI524393 OCZ524393:ODE524393 OMV524393:ONA524393 OWR524393:OWW524393 PGN524393:PGS524393 PQJ524393:PQO524393 QAF524393:QAK524393 QKB524393:QKG524393 QTX524393:QUC524393 RDT524393:RDY524393 RNP524393:RNU524393 RXL524393:RXQ524393 SHH524393:SHM524393 SRD524393:SRI524393 TAZ524393:TBE524393 TKV524393:TLA524393 TUR524393:TUW524393 UEN524393:UES524393 UOJ524393:UOO524393 UYF524393:UYK524393 VIB524393:VIG524393 VRX524393:VSC524393 WBT524393:WBY524393 WLP524393:WLU524393 WVL524393:WVQ524393 E589929:J589929 IZ589929:JE589929 SV589929:TA589929 ACR589929:ACW589929 AMN589929:AMS589929 AWJ589929:AWO589929 BGF589929:BGK589929 BQB589929:BQG589929 BZX589929:CAC589929 CJT589929:CJY589929 CTP589929:CTU589929 DDL589929:DDQ589929 DNH589929:DNM589929 DXD589929:DXI589929 EGZ589929:EHE589929 EQV589929:ERA589929 FAR589929:FAW589929 FKN589929:FKS589929 FUJ589929:FUO589929 GEF589929:GEK589929 GOB589929:GOG589929 GXX589929:GYC589929 HHT589929:HHY589929 HRP589929:HRU589929 IBL589929:IBQ589929 ILH589929:ILM589929 IVD589929:IVI589929 JEZ589929:JFE589929 JOV589929:JPA589929 JYR589929:JYW589929 KIN589929:KIS589929 KSJ589929:KSO589929 LCF589929:LCK589929 LMB589929:LMG589929 LVX589929:LWC589929 MFT589929:MFY589929 MPP589929:MPU589929 MZL589929:MZQ589929 NJH589929:NJM589929 NTD589929:NTI589929 OCZ589929:ODE589929 OMV589929:ONA589929 OWR589929:OWW589929 PGN589929:PGS589929 PQJ589929:PQO589929 QAF589929:QAK589929 QKB589929:QKG589929 QTX589929:QUC589929 RDT589929:RDY589929 RNP589929:RNU589929 RXL589929:RXQ589929 SHH589929:SHM589929 SRD589929:SRI589929 TAZ589929:TBE589929 TKV589929:TLA589929 TUR589929:TUW589929 UEN589929:UES589929 UOJ589929:UOO589929 UYF589929:UYK589929 VIB589929:VIG589929 VRX589929:VSC589929 WBT589929:WBY589929 WLP589929:WLU589929 WVL589929:WVQ589929 E655465:J655465 IZ655465:JE655465 SV655465:TA655465 ACR655465:ACW655465 AMN655465:AMS655465 AWJ655465:AWO655465 BGF655465:BGK655465 BQB655465:BQG655465 BZX655465:CAC655465 CJT655465:CJY655465 CTP655465:CTU655465 DDL655465:DDQ655465 DNH655465:DNM655465 DXD655465:DXI655465 EGZ655465:EHE655465 EQV655465:ERA655465 FAR655465:FAW655465 FKN655465:FKS655465 FUJ655465:FUO655465 GEF655465:GEK655465 GOB655465:GOG655465 GXX655465:GYC655465 HHT655465:HHY655465 HRP655465:HRU655465 IBL655465:IBQ655465 ILH655465:ILM655465 IVD655465:IVI655465 JEZ655465:JFE655465 JOV655465:JPA655465 JYR655465:JYW655465 KIN655465:KIS655465 KSJ655465:KSO655465 LCF655465:LCK655465 LMB655465:LMG655465 LVX655465:LWC655465 MFT655465:MFY655465 MPP655465:MPU655465 MZL655465:MZQ655465 NJH655465:NJM655465 NTD655465:NTI655465 OCZ655465:ODE655465 OMV655465:ONA655465 OWR655465:OWW655465 PGN655465:PGS655465 PQJ655465:PQO655465 QAF655465:QAK655465 QKB655465:QKG655465 QTX655465:QUC655465 RDT655465:RDY655465 RNP655465:RNU655465 RXL655465:RXQ655465 SHH655465:SHM655465 SRD655465:SRI655465 TAZ655465:TBE655465 TKV655465:TLA655465 TUR655465:TUW655465 UEN655465:UES655465 UOJ655465:UOO655465 UYF655465:UYK655465 VIB655465:VIG655465 VRX655465:VSC655465 WBT655465:WBY655465 WLP655465:WLU655465 WVL655465:WVQ655465 E721001:J721001 IZ721001:JE721001 SV721001:TA721001 ACR721001:ACW721001 AMN721001:AMS721001 AWJ721001:AWO721001 BGF721001:BGK721001 BQB721001:BQG721001 BZX721001:CAC721001 CJT721001:CJY721001 CTP721001:CTU721001 DDL721001:DDQ721001 DNH721001:DNM721001 DXD721001:DXI721001 EGZ721001:EHE721001 EQV721001:ERA721001 FAR721001:FAW721001 FKN721001:FKS721001 FUJ721001:FUO721001 GEF721001:GEK721001 GOB721001:GOG721001 GXX721001:GYC721001 HHT721001:HHY721001 HRP721001:HRU721001 IBL721001:IBQ721001 ILH721001:ILM721001 IVD721001:IVI721001 JEZ721001:JFE721001 JOV721001:JPA721001 JYR721001:JYW721001 KIN721001:KIS721001 KSJ721001:KSO721001 LCF721001:LCK721001 LMB721001:LMG721001 LVX721001:LWC721001 MFT721001:MFY721001 MPP721001:MPU721001 MZL721001:MZQ721001 NJH721001:NJM721001 NTD721001:NTI721001 OCZ721001:ODE721001 OMV721001:ONA721001 OWR721001:OWW721001 PGN721001:PGS721001 PQJ721001:PQO721001 QAF721001:QAK721001 QKB721001:QKG721001 QTX721001:QUC721001 RDT721001:RDY721001 RNP721001:RNU721001 RXL721001:RXQ721001 SHH721001:SHM721001 SRD721001:SRI721001 TAZ721001:TBE721001 TKV721001:TLA721001 TUR721001:TUW721001 UEN721001:UES721001 UOJ721001:UOO721001 UYF721001:UYK721001 VIB721001:VIG721001 VRX721001:VSC721001 WBT721001:WBY721001 WLP721001:WLU721001 WVL721001:WVQ721001 E786537:J786537 IZ786537:JE786537 SV786537:TA786537 ACR786537:ACW786537 AMN786537:AMS786537 AWJ786537:AWO786537 BGF786537:BGK786537 BQB786537:BQG786537 BZX786537:CAC786537 CJT786537:CJY786537 CTP786537:CTU786537 DDL786537:DDQ786537 DNH786537:DNM786537 DXD786537:DXI786537 EGZ786537:EHE786537 EQV786537:ERA786537 FAR786537:FAW786537 FKN786537:FKS786537 FUJ786537:FUO786537 GEF786537:GEK786537 GOB786537:GOG786537 GXX786537:GYC786537 HHT786537:HHY786537 HRP786537:HRU786537 IBL786537:IBQ786537 ILH786537:ILM786537 IVD786537:IVI786537 JEZ786537:JFE786537 JOV786537:JPA786537 JYR786537:JYW786537 KIN786537:KIS786537 KSJ786537:KSO786537 LCF786537:LCK786537 LMB786537:LMG786537 LVX786537:LWC786537 MFT786537:MFY786537 MPP786537:MPU786537 MZL786537:MZQ786537 NJH786537:NJM786537 NTD786537:NTI786537 OCZ786537:ODE786537 OMV786537:ONA786537 OWR786537:OWW786537 PGN786537:PGS786537 PQJ786537:PQO786537 QAF786537:QAK786537 QKB786537:QKG786537 QTX786537:QUC786537 RDT786537:RDY786537 RNP786537:RNU786537 RXL786537:RXQ786537 SHH786537:SHM786537 SRD786537:SRI786537 TAZ786537:TBE786537 TKV786537:TLA786537 TUR786537:TUW786537 UEN786537:UES786537 UOJ786537:UOO786537 UYF786537:UYK786537 VIB786537:VIG786537 VRX786537:VSC786537 WBT786537:WBY786537 WLP786537:WLU786537 WVL786537:WVQ786537 E852073:J852073 IZ852073:JE852073 SV852073:TA852073 ACR852073:ACW852073 AMN852073:AMS852073 AWJ852073:AWO852073 BGF852073:BGK852073 BQB852073:BQG852073 BZX852073:CAC852073 CJT852073:CJY852073 CTP852073:CTU852073 DDL852073:DDQ852073 DNH852073:DNM852073 DXD852073:DXI852073 EGZ852073:EHE852073 EQV852073:ERA852073 FAR852073:FAW852073 FKN852073:FKS852073 FUJ852073:FUO852073 GEF852073:GEK852073 GOB852073:GOG852073 GXX852073:GYC852073 HHT852073:HHY852073 HRP852073:HRU852073 IBL852073:IBQ852073 ILH852073:ILM852073 IVD852073:IVI852073 JEZ852073:JFE852073 JOV852073:JPA852073 JYR852073:JYW852073 KIN852073:KIS852073 KSJ852073:KSO852073 LCF852073:LCK852073 LMB852073:LMG852073 LVX852073:LWC852073 MFT852073:MFY852073 MPP852073:MPU852073 MZL852073:MZQ852073 NJH852073:NJM852073 NTD852073:NTI852073 OCZ852073:ODE852073 OMV852073:ONA852073 OWR852073:OWW852073 PGN852073:PGS852073 PQJ852073:PQO852073 QAF852073:QAK852073 QKB852073:QKG852073 QTX852073:QUC852073 RDT852073:RDY852073 RNP852073:RNU852073 RXL852073:RXQ852073 SHH852073:SHM852073 SRD852073:SRI852073 TAZ852073:TBE852073 TKV852073:TLA852073 TUR852073:TUW852073 UEN852073:UES852073 UOJ852073:UOO852073 UYF852073:UYK852073 VIB852073:VIG852073 VRX852073:VSC852073 WBT852073:WBY852073 WLP852073:WLU852073 WVL852073:WVQ852073 E917609:J917609 IZ917609:JE917609 SV917609:TA917609 ACR917609:ACW917609 AMN917609:AMS917609 AWJ917609:AWO917609 BGF917609:BGK917609 BQB917609:BQG917609 BZX917609:CAC917609 CJT917609:CJY917609 CTP917609:CTU917609 DDL917609:DDQ917609 DNH917609:DNM917609 DXD917609:DXI917609 EGZ917609:EHE917609 EQV917609:ERA917609 FAR917609:FAW917609 FKN917609:FKS917609 FUJ917609:FUO917609 GEF917609:GEK917609 GOB917609:GOG917609 GXX917609:GYC917609 HHT917609:HHY917609 HRP917609:HRU917609 IBL917609:IBQ917609 ILH917609:ILM917609 IVD917609:IVI917609 JEZ917609:JFE917609 JOV917609:JPA917609 JYR917609:JYW917609 KIN917609:KIS917609 KSJ917609:KSO917609 LCF917609:LCK917609 LMB917609:LMG917609 LVX917609:LWC917609 MFT917609:MFY917609 MPP917609:MPU917609 MZL917609:MZQ917609 NJH917609:NJM917609 NTD917609:NTI917609 OCZ917609:ODE917609 OMV917609:ONA917609 OWR917609:OWW917609 PGN917609:PGS917609 PQJ917609:PQO917609 QAF917609:QAK917609 QKB917609:QKG917609 QTX917609:QUC917609 RDT917609:RDY917609 RNP917609:RNU917609 RXL917609:RXQ917609 SHH917609:SHM917609 SRD917609:SRI917609 TAZ917609:TBE917609 TKV917609:TLA917609 TUR917609:TUW917609 UEN917609:UES917609 UOJ917609:UOO917609 UYF917609:UYK917609 VIB917609:VIG917609 VRX917609:VSC917609 WBT917609:WBY917609 WLP917609:WLU917609 WVL917609:WVQ917609 E983145:J983145 IZ983145:JE983145 SV983145:TA983145 ACR983145:ACW983145 AMN983145:AMS983145 AWJ983145:AWO983145 BGF983145:BGK983145 BQB983145:BQG983145 BZX983145:CAC983145 CJT983145:CJY983145 CTP983145:CTU983145 DDL983145:DDQ983145 DNH983145:DNM983145 DXD983145:DXI983145 EGZ983145:EHE983145 EQV983145:ERA983145 FAR983145:FAW983145 FKN983145:FKS983145 FUJ983145:FUO983145 GEF983145:GEK983145 GOB983145:GOG983145 GXX983145:GYC983145 HHT983145:HHY983145 HRP983145:HRU983145 IBL983145:IBQ983145 ILH983145:ILM983145 IVD983145:IVI983145 JEZ983145:JFE983145 JOV983145:JPA983145 JYR983145:JYW983145 KIN983145:KIS983145 KSJ983145:KSO983145 LCF983145:LCK983145 LMB983145:LMG983145 LVX983145:LWC983145 MFT983145:MFY983145 MPP983145:MPU983145 MZL983145:MZQ983145 NJH983145:NJM983145 NTD983145:NTI983145 OCZ983145:ODE983145 OMV983145:ONA983145 OWR983145:OWW983145 PGN983145:PGS983145 PQJ983145:PQO983145 QAF983145:QAK983145 QKB983145:QKG983145 QTX983145:QUC983145 RDT983145:RDY983145 RNP983145:RNU983145 RXL983145:RXQ983145 SHH983145:SHM983145 SRD983145:SRI983145 TAZ983145:TBE983145 TKV983145:TLA983145 TUR983145:TUW983145 UEN983145:UES983145 UOJ983145:UOO983145 UYF983145:UYK983145 VIB983145:VIG983145 VRX983145:VSC983145 WBT983145:WBY983145 WLP983145:WLU983145 WVL983145:WVQ983145 WBV983074:WBY983093 IZ34:IZ53 SV34:SV53 ACR34:ACR53 AMN34:AMN53 AWJ34:AWJ53 BGF34:BGF53 BQB34:BQB53 BZX34:BZX53 CJT34:CJT53 CTP34:CTP53 DDL34:DDL53 DNH34:DNH53 DXD34:DXD53 EGZ34:EGZ53 EQV34:EQV53 FAR34:FAR53 FKN34:FKN53 FUJ34:FUJ53 GEF34:GEF53 GOB34:GOB53 GXX34:GXX53 HHT34:HHT53 HRP34:HRP53 IBL34:IBL53 ILH34:ILH53 IVD34:IVD53 JEZ34:JEZ53 JOV34:JOV53 JYR34:JYR53 KIN34:KIN53 KSJ34:KSJ53 LCF34:LCF53 LMB34:LMB53 LVX34:LVX53 MFT34:MFT53 MPP34:MPP53 MZL34:MZL53 NJH34:NJH53 NTD34:NTD53 OCZ34:OCZ53 OMV34:OMV53 OWR34:OWR53 PGN34:PGN53 PQJ34:PQJ53 QAF34:QAF53 QKB34:QKB53 QTX34:QTX53 RDT34:RDT53 RNP34:RNP53 RXL34:RXL53 SHH34:SHH53 SRD34:SRD53 TAZ34:TAZ53 TKV34:TKV53 TUR34:TUR53 UEN34:UEN53 UOJ34:UOJ53 UYF34:UYF53 VIB34:VIB53 VRX34:VRX53 WBT34:WBT53 WLP34:WLP53 WVL34:WVL53 E65570:E65589 IZ65570:IZ65589 SV65570:SV65589 ACR65570:ACR65589 AMN65570:AMN65589 AWJ65570:AWJ65589 BGF65570:BGF65589 BQB65570:BQB65589 BZX65570:BZX65589 CJT65570:CJT65589 CTP65570:CTP65589 DDL65570:DDL65589 DNH65570:DNH65589 DXD65570:DXD65589 EGZ65570:EGZ65589 EQV65570:EQV65589 FAR65570:FAR65589 FKN65570:FKN65589 FUJ65570:FUJ65589 GEF65570:GEF65589 GOB65570:GOB65589 GXX65570:GXX65589 HHT65570:HHT65589 HRP65570:HRP65589 IBL65570:IBL65589 ILH65570:ILH65589 IVD65570:IVD65589 JEZ65570:JEZ65589 JOV65570:JOV65589 JYR65570:JYR65589 KIN65570:KIN65589 KSJ65570:KSJ65589 LCF65570:LCF65589 LMB65570:LMB65589 LVX65570:LVX65589 MFT65570:MFT65589 MPP65570:MPP65589 MZL65570:MZL65589 NJH65570:NJH65589 NTD65570:NTD65589 OCZ65570:OCZ65589 OMV65570:OMV65589 OWR65570:OWR65589 PGN65570:PGN65589 PQJ65570:PQJ65589 QAF65570:QAF65589 QKB65570:QKB65589 QTX65570:QTX65589 RDT65570:RDT65589 RNP65570:RNP65589 RXL65570:RXL65589 SHH65570:SHH65589 SRD65570:SRD65589 TAZ65570:TAZ65589 TKV65570:TKV65589 TUR65570:TUR65589 UEN65570:UEN65589 UOJ65570:UOJ65589 UYF65570:UYF65589 VIB65570:VIB65589 VRX65570:VRX65589 WBT65570:WBT65589 WLP65570:WLP65589 WVL65570:WVL65589 E131106:E131125 IZ131106:IZ131125 SV131106:SV131125 ACR131106:ACR131125 AMN131106:AMN131125 AWJ131106:AWJ131125 BGF131106:BGF131125 BQB131106:BQB131125 BZX131106:BZX131125 CJT131106:CJT131125 CTP131106:CTP131125 DDL131106:DDL131125 DNH131106:DNH131125 DXD131106:DXD131125 EGZ131106:EGZ131125 EQV131106:EQV131125 FAR131106:FAR131125 FKN131106:FKN131125 FUJ131106:FUJ131125 GEF131106:GEF131125 GOB131106:GOB131125 GXX131106:GXX131125 HHT131106:HHT131125 HRP131106:HRP131125 IBL131106:IBL131125 ILH131106:ILH131125 IVD131106:IVD131125 JEZ131106:JEZ131125 JOV131106:JOV131125 JYR131106:JYR131125 KIN131106:KIN131125 KSJ131106:KSJ131125 LCF131106:LCF131125 LMB131106:LMB131125 LVX131106:LVX131125 MFT131106:MFT131125 MPP131106:MPP131125 MZL131106:MZL131125 NJH131106:NJH131125 NTD131106:NTD131125 OCZ131106:OCZ131125 OMV131106:OMV131125 OWR131106:OWR131125 PGN131106:PGN131125 PQJ131106:PQJ131125 QAF131106:QAF131125 QKB131106:QKB131125 QTX131106:QTX131125 RDT131106:RDT131125 RNP131106:RNP131125 RXL131106:RXL131125 SHH131106:SHH131125 SRD131106:SRD131125 TAZ131106:TAZ131125 TKV131106:TKV131125 TUR131106:TUR131125 UEN131106:UEN131125 UOJ131106:UOJ131125 UYF131106:UYF131125 VIB131106:VIB131125 VRX131106:VRX131125 WBT131106:WBT131125 WLP131106:WLP131125 WVL131106:WVL131125 E196642:E196661 IZ196642:IZ196661 SV196642:SV196661 ACR196642:ACR196661 AMN196642:AMN196661 AWJ196642:AWJ196661 BGF196642:BGF196661 BQB196642:BQB196661 BZX196642:BZX196661 CJT196642:CJT196661 CTP196642:CTP196661 DDL196642:DDL196661 DNH196642:DNH196661 DXD196642:DXD196661 EGZ196642:EGZ196661 EQV196642:EQV196661 FAR196642:FAR196661 FKN196642:FKN196661 FUJ196642:FUJ196661 GEF196642:GEF196661 GOB196642:GOB196661 GXX196642:GXX196661 HHT196642:HHT196661 HRP196642:HRP196661 IBL196642:IBL196661 ILH196642:ILH196661 IVD196642:IVD196661 JEZ196642:JEZ196661 JOV196642:JOV196661 JYR196642:JYR196661 KIN196642:KIN196661 KSJ196642:KSJ196661 LCF196642:LCF196661 LMB196642:LMB196661 LVX196642:LVX196661 MFT196642:MFT196661 MPP196642:MPP196661 MZL196642:MZL196661 NJH196642:NJH196661 NTD196642:NTD196661 OCZ196642:OCZ196661 OMV196642:OMV196661 OWR196642:OWR196661 PGN196642:PGN196661 PQJ196642:PQJ196661 QAF196642:QAF196661 QKB196642:QKB196661 QTX196642:QTX196661 RDT196642:RDT196661 RNP196642:RNP196661 RXL196642:RXL196661 SHH196642:SHH196661 SRD196642:SRD196661 TAZ196642:TAZ196661 TKV196642:TKV196661 TUR196642:TUR196661 UEN196642:UEN196661 UOJ196642:UOJ196661 UYF196642:UYF196661 VIB196642:VIB196661 VRX196642:VRX196661 WBT196642:WBT196661 WLP196642:WLP196661 WVL196642:WVL196661 E262178:E262197 IZ262178:IZ262197 SV262178:SV262197 ACR262178:ACR262197 AMN262178:AMN262197 AWJ262178:AWJ262197 BGF262178:BGF262197 BQB262178:BQB262197 BZX262178:BZX262197 CJT262178:CJT262197 CTP262178:CTP262197 DDL262178:DDL262197 DNH262178:DNH262197 DXD262178:DXD262197 EGZ262178:EGZ262197 EQV262178:EQV262197 FAR262178:FAR262197 FKN262178:FKN262197 FUJ262178:FUJ262197 GEF262178:GEF262197 GOB262178:GOB262197 GXX262178:GXX262197 HHT262178:HHT262197 HRP262178:HRP262197 IBL262178:IBL262197 ILH262178:ILH262197 IVD262178:IVD262197 JEZ262178:JEZ262197 JOV262178:JOV262197 JYR262178:JYR262197 KIN262178:KIN262197 KSJ262178:KSJ262197 LCF262178:LCF262197 LMB262178:LMB262197 LVX262178:LVX262197 MFT262178:MFT262197 MPP262178:MPP262197 MZL262178:MZL262197 NJH262178:NJH262197 NTD262178:NTD262197 OCZ262178:OCZ262197 OMV262178:OMV262197 OWR262178:OWR262197 PGN262178:PGN262197 PQJ262178:PQJ262197 QAF262178:QAF262197 QKB262178:QKB262197 QTX262178:QTX262197 RDT262178:RDT262197 RNP262178:RNP262197 RXL262178:RXL262197 SHH262178:SHH262197 SRD262178:SRD262197 TAZ262178:TAZ262197 TKV262178:TKV262197 TUR262178:TUR262197 UEN262178:UEN262197 UOJ262178:UOJ262197 UYF262178:UYF262197 VIB262178:VIB262197 VRX262178:VRX262197 WBT262178:WBT262197 WLP262178:WLP262197 WVL262178:WVL262197 E327714:E327733 IZ327714:IZ327733 SV327714:SV327733 ACR327714:ACR327733 AMN327714:AMN327733 AWJ327714:AWJ327733 BGF327714:BGF327733 BQB327714:BQB327733 BZX327714:BZX327733 CJT327714:CJT327733 CTP327714:CTP327733 DDL327714:DDL327733 DNH327714:DNH327733 DXD327714:DXD327733 EGZ327714:EGZ327733 EQV327714:EQV327733 FAR327714:FAR327733 FKN327714:FKN327733 FUJ327714:FUJ327733 GEF327714:GEF327733 GOB327714:GOB327733 GXX327714:GXX327733 HHT327714:HHT327733 HRP327714:HRP327733 IBL327714:IBL327733 ILH327714:ILH327733 IVD327714:IVD327733 JEZ327714:JEZ327733 JOV327714:JOV327733 JYR327714:JYR327733 KIN327714:KIN327733 KSJ327714:KSJ327733 LCF327714:LCF327733 LMB327714:LMB327733 LVX327714:LVX327733 MFT327714:MFT327733 MPP327714:MPP327733 MZL327714:MZL327733 NJH327714:NJH327733 NTD327714:NTD327733 OCZ327714:OCZ327733 OMV327714:OMV327733 OWR327714:OWR327733 PGN327714:PGN327733 PQJ327714:PQJ327733 QAF327714:QAF327733 QKB327714:QKB327733 QTX327714:QTX327733 RDT327714:RDT327733 RNP327714:RNP327733 RXL327714:RXL327733 SHH327714:SHH327733 SRD327714:SRD327733 TAZ327714:TAZ327733 TKV327714:TKV327733 TUR327714:TUR327733 UEN327714:UEN327733 UOJ327714:UOJ327733 UYF327714:UYF327733 VIB327714:VIB327733 VRX327714:VRX327733 WBT327714:WBT327733 WLP327714:WLP327733 WVL327714:WVL327733 E393250:E393269 IZ393250:IZ393269 SV393250:SV393269 ACR393250:ACR393269 AMN393250:AMN393269 AWJ393250:AWJ393269 BGF393250:BGF393269 BQB393250:BQB393269 BZX393250:BZX393269 CJT393250:CJT393269 CTP393250:CTP393269 DDL393250:DDL393269 DNH393250:DNH393269 DXD393250:DXD393269 EGZ393250:EGZ393269 EQV393250:EQV393269 FAR393250:FAR393269 FKN393250:FKN393269 FUJ393250:FUJ393269 GEF393250:GEF393269 GOB393250:GOB393269 GXX393250:GXX393269 HHT393250:HHT393269 HRP393250:HRP393269 IBL393250:IBL393269 ILH393250:ILH393269 IVD393250:IVD393269 JEZ393250:JEZ393269 JOV393250:JOV393269 JYR393250:JYR393269 KIN393250:KIN393269 KSJ393250:KSJ393269 LCF393250:LCF393269 LMB393250:LMB393269 LVX393250:LVX393269 MFT393250:MFT393269 MPP393250:MPP393269 MZL393250:MZL393269 NJH393250:NJH393269 NTD393250:NTD393269 OCZ393250:OCZ393269 OMV393250:OMV393269 OWR393250:OWR393269 PGN393250:PGN393269 PQJ393250:PQJ393269 QAF393250:QAF393269 QKB393250:QKB393269 QTX393250:QTX393269 RDT393250:RDT393269 RNP393250:RNP393269 RXL393250:RXL393269 SHH393250:SHH393269 SRD393250:SRD393269 TAZ393250:TAZ393269 TKV393250:TKV393269 TUR393250:TUR393269 UEN393250:UEN393269 UOJ393250:UOJ393269 UYF393250:UYF393269 VIB393250:VIB393269 VRX393250:VRX393269 WBT393250:WBT393269 WLP393250:WLP393269 WVL393250:WVL393269 E458786:E458805 IZ458786:IZ458805 SV458786:SV458805 ACR458786:ACR458805 AMN458786:AMN458805 AWJ458786:AWJ458805 BGF458786:BGF458805 BQB458786:BQB458805 BZX458786:BZX458805 CJT458786:CJT458805 CTP458786:CTP458805 DDL458786:DDL458805 DNH458786:DNH458805 DXD458786:DXD458805 EGZ458786:EGZ458805 EQV458786:EQV458805 FAR458786:FAR458805 FKN458786:FKN458805 FUJ458786:FUJ458805 GEF458786:GEF458805 GOB458786:GOB458805 GXX458786:GXX458805 HHT458786:HHT458805 HRP458786:HRP458805 IBL458786:IBL458805 ILH458786:ILH458805 IVD458786:IVD458805 JEZ458786:JEZ458805 JOV458786:JOV458805 JYR458786:JYR458805 KIN458786:KIN458805 KSJ458786:KSJ458805 LCF458786:LCF458805 LMB458786:LMB458805 LVX458786:LVX458805 MFT458786:MFT458805 MPP458786:MPP458805 MZL458786:MZL458805 NJH458786:NJH458805 NTD458786:NTD458805 OCZ458786:OCZ458805 OMV458786:OMV458805 OWR458786:OWR458805 PGN458786:PGN458805 PQJ458786:PQJ458805 QAF458786:QAF458805 QKB458786:QKB458805 QTX458786:QTX458805 RDT458786:RDT458805 RNP458786:RNP458805 RXL458786:RXL458805 SHH458786:SHH458805 SRD458786:SRD458805 TAZ458786:TAZ458805 TKV458786:TKV458805 TUR458786:TUR458805 UEN458786:UEN458805 UOJ458786:UOJ458805 UYF458786:UYF458805 VIB458786:VIB458805 VRX458786:VRX458805 WBT458786:WBT458805 WLP458786:WLP458805 WVL458786:WVL458805 E524322:E524341 IZ524322:IZ524341 SV524322:SV524341 ACR524322:ACR524341 AMN524322:AMN524341 AWJ524322:AWJ524341 BGF524322:BGF524341 BQB524322:BQB524341 BZX524322:BZX524341 CJT524322:CJT524341 CTP524322:CTP524341 DDL524322:DDL524341 DNH524322:DNH524341 DXD524322:DXD524341 EGZ524322:EGZ524341 EQV524322:EQV524341 FAR524322:FAR524341 FKN524322:FKN524341 FUJ524322:FUJ524341 GEF524322:GEF524341 GOB524322:GOB524341 GXX524322:GXX524341 HHT524322:HHT524341 HRP524322:HRP524341 IBL524322:IBL524341 ILH524322:ILH524341 IVD524322:IVD524341 JEZ524322:JEZ524341 JOV524322:JOV524341 JYR524322:JYR524341 KIN524322:KIN524341 KSJ524322:KSJ524341 LCF524322:LCF524341 LMB524322:LMB524341 LVX524322:LVX524341 MFT524322:MFT524341 MPP524322:MPP524341 MZL524322:MZL524341 NJH524322:NJH524341 NTD524322:NTD524341 OCZ524322:OCZ524341 OMV524322:OMV524341 OWR524322:OWR524341 PGN524322:PGN524341 PQJ524322:PQJ524341 QAF524322:QAF524341 QKB524322:QKB524341 QTX524322:QTX524341 RDT524322:RDT524341 RNP524322:RNP524341 RXL524322:RXL524341 SHH524322:SHH524341 SRD524322:SRD524341 TAZ524322:TAZ524341 TKV524322:TKV524341 TUR524322:TUR524341 UEN524322:UEN524341 UOJ524322:UOJ524341 UYF524322:UYF524341 VIB524322:VIB524341 VRX524322:VRX524341 WBT524322:WBT524341 WLP524322:WLP524341 WVL524322:WVL524341 E589858:E589877 IZ589858:IZ589877 SV589858:SV589877 ACR589858:ACR589877 AMN589858:AMN589877 AWJ589858:AWJ589877 BGF589858:BGF589877 BQB589858:BQB589877 BZX589858:BZX589877 CJT589858:CJT589877 CTP589858:CTP589877 DDL589858:DDL589877 DNH589858:DNH589877 DXD589858:DXD589877 EGZ589858:EGZ589877 EQV589858:EQV589877 FAR589858:FAR589877 FKN589858:FKN589877 FUJ589858:FUJ589877 GEF589858:GEF589877 GOB589858:GOB589877 GXX589858:GXX589877 HHT589858:HHT589877 HRP589858:HRP589877 IBL589858:IBL589877 ILH589858:ILH589877 IVD589858:IVD589877 JEZ589858:JEZ589877 JOV589858:JOV589877 JYR589858:JYR589877 KIN589858:KIN589877 KSJ589858:KSJ589877 LCF589858:LCF589877 LMB589858:LMB589877 LVX589858:LVX589877 MFT589858:MFT589877 MPP589858:MPP589877 MZL589858:MZL589877 NJH589858:NJH589877 NTD589858:NTD589877 OCZ589858:OCZ589877 OMV589858:OMV589877 OWR589858:OWR589877 PGN589858:PGN589877 PQJ589858:PQJ589877 QAF589858:QAF589877 QKB589858:QKB589877 QTX589858:QTX589877 RDT589858:RDT589877 RNP589858:RNP589877 RXL589858:RXL589877 SHH589858:SHH589877 SRD589858:SRD589877 TAZ589858:TAZ589877 TKV589858:TKV589877 TUR589858:TUR589877 UEN589858:UEN589877 UOJ589858:UOJ589877 UYF589858:UYF589877 VIB589858:VIB589877 VRX589858:VRX589877 WBT589858:WBT589877 WLP589858:WLP589877 WVL589858:WVL589877 E655394:E655413 IZ655394:IZ655413 SV655394:SV655413 ACR655394:ACR655413 AMN655394:AMN655413 AWJ655394:AWJ655413 BGF655394:BGF655413 BQB655394:BQB655413 BZX655394:BZX655413 CJT655394:CJT655413 CTP655394:CTP655413 DDL655394:DDL655413 DNH655394:DNH655413 DXD655394:DXD655413 EGZ655394:EGZ655413 EQV655394:EQV655413 FAR655394:FAR655413 FKN655394:FKN655413 FUJ655394:FUJ655413 GEF655394:GEF655413 GOB655394:GOB655413 GXX655394:GXX655413 HHT655394:HHT655413 HRP655394:HRP655413 IBL655394:IBL655413 ILH655394:ILH655413 IVD655394:IVD655413 JEZ655394:JEZ655413 JOV655394:JOV655413 JYR655394:JYR655413 KIN655394:KIN655413 KSJ655394:KSJ655413 LCF655394:LCF655413 LMB655394:LMB655413 LVX655394:LVX655413 MFT655394:MFT655413 MPP655394:MPP655413 MZL655394:MZL655413 NJH655394:NJH655413 NTD655394:NTD655413 OCZ655394:OCZ655413 OMV655394:OMV655413 OWR655394:OWR655413 PGN655394:PGN655413 PQJ655394:PQJ655413 QAF655394:QAF655413 QKB655394:QKB655413 QTX655394:QTX655413 RDT655394:RDT655413 RNP655394:RNP655413 RXL655394:RXL655413 SHH655394:SHH655413 SRD655394:SRD655413 TAZ655394:TAZ655413 TKV655394:TKV655413 TUR655394:TUR655413 UEN655394:UEN655413 UOJ655394:UOJ655413 UYF655394:UYF655413 VIB655394:VIB655413 VRX655394:VRX655413 WBT655394:WBT655413 WLP655394:WLP655413 WVL655394:WVL655413 E720930:E720949 IZ720930:IZ720949 SV720930:SV720949 ACR720930:ACR720949 AMN720930:AMN720949 AWJ720930:AWJ720949 BGF720930:BGF720949 BQB720930:BQB720949 BZX720930:BZX720949 CJT720930:CJT720949 CTP720930:CTP720949 DDL720930:DDL720949 DNH720930:DNH720949 DXD720930:DXD720949 EGZ720930:EGZ720949 EQV720930:EQV720949 FAR720930:FAR720949 FKN720930:FKN720949 FUJ720930:FUJ720949 GEF720930:GEF720949 GOB720930:GOB720949 GXX720930:GXX720949 HHT720930:HHT720949 HRP720930:HRP720949 IBL720930:IBL720949 ILH720930:ILH720949 IVD720930:IVD720949 JEZ720930:JEZ720949 JOV720930:JOV720949 JYR720930:JYR720949 KIN720930:KIN720949 KSJ720930:KSJ720949 LCF720930:LCF720949 LMB720930:LMB720949 LVX720930:LVX720949 MFT720930:MFT720949 MPP720930:MPP720949 MZL720930:MZL720949 NJH720930:NJH720949 NTD720930:NTD720949 OCZ720930:OCZ720949 OMV720930:OMV720949 OWR720930:OWR720949 PGN720930:PGN720949 PQJ720930:PQJ720949 QAF720930:QAF720949 QKB720930:QKB720949 QTX720930:QTX720949 RDT720930:RDT720949 RNP720930:RNP720949 RXL720930:RXL720949 SHH720930:SHH720949 SRD720930:SRD720949 TAZ720930:TAZ720949 TKV720930:TKV720949 TUR720930:TUR720949 UEN720930:UEN720949 UOJ720930:UOJ720949 UYF720930:UYF720949 VIB720930:VIB720949 VRX720930:VRX720949 WBT720930:WBT720949 WLP720930:WLP720949 WVL720930:WVL720949 E786466:E786485 IZ786466:IZ786485 SV786466:SV786485 ACR786466:ACR786485 AMN786466:AMN786485 AWJ786466:AWJ786485 BGF786466:BGF786485 BQB786466:BQB786485 BZX786466:BZX786485 CJT786466:CJT786485 CTP786466:CTP786485 DDL786466:DDL786485 DNH786466:DNH786485 DXD786466:DXD786485 EGZ786466:EGZ786485 EQV786466:EQV786485 FAR786466:FAR786485 FKN786466:FKN786485 FUJ786466:FUJ786485 GEF786466:GEF786485 GOB786466:GOB786485 GXX786466:GXX786485 HHT786466:HHT786485 HRP786466:HRP786485 IBL786466:IBL786485 ILH786466:ILH786485 IVD786466:IVD786485 JEZ786466:JEZ786485 JOV786466:JOV786485 JYR786466:JYR786485 KIN786466:KIN786485 KSJ786466:KSJ786485 LCF786466:LCF786485 LMB786466:LMB786485 LVX786466:LVX786485 MFT786466:MFT786485 MPP786466:MPP786485 MZL786466:MZL786485 NJH786466:NJH786485 NTD786466:NTD786485 OCZ786466:OCZ786485 OMV786466:OMV786485 OWR786466:OWR786485 PGN786466:PGN786485 PQJ786466:PQJ786485 QAF786466:QAF786485 QKB786466:QKB786485 QTX786466:QTX786485 RDT786466:RDT786485 RNP786466:RNP786485 RXL786466:RXL786485 SHH786466:SHH786485 SRD786466:SRD786485 TAZ786466:TAZ786485 TKV786466:TKV786485 TUR786466:TUR786485 UEN786466:UEN786485 UOJ786466:UOJ786485 UYF786466:UYF786485 VIB786466:VIB786485 VRX786466:VRX786485 WBT786466:WBT786485 WLP786466:WLP786485 WVL786466:WVL786485 E852002:E852021 IZ852002:IZ852021 SV852002:SV852021 ACR852002:ACR852021 AMN852002:AMN852021 AWJ852002:AWJ852021 BGF852002:BGF852021 BQB852002:BQB852021 BZX852002:BZX852021 CJT852002:CJT852021 CTP852002:CTP852021 DDL852002:DDL852021 DNH852002:DNH852021 DXD852002:DXD852021 EGZ852002:EGZ852021 EQV852002:EQV852021 FAR852002:FAR852021 FKN852002:FKN852021 FUJ852002:FUJ852021 GEF852002:GEF852021 GOB852002:GOB852021 GXX852002:GXX852021 HHT852002:HHT852021 HRP852002:HRP852021 IBL852002:IBL852021 ILH852002:ILH852021 IVD852002:IVD852021 JEZ852002:JEZ852021 JOV852002:JOV852021 JYR852002:JYR852021 KIN852002:KIN852021 KSJ852002:KSJ852021 LCF852002:LCF852021 LMB852002:LMB852021 LVX852002:LVX852021 MFT852002:MFT852021 MPP852002:MPP852021 MZL852002:MZL852021 NJH852002:NJH852021 NTD852002:NTD852021 OCZ852002:OCZ852021 OMV852002:OMV852021 OWR852002:OWR852021 PGN852002:PGN852021 PQJ852002:PQJ852021 QAF852002:QAF852021 QKB852002:QKB852021 QTX852002:QTX852021 RDT852002:RDT852021 RNP852002:RNP852021 RXL852002:RXL852021 SHH852002:SHH852021 SRD852002:SRD852021 TAZ852002:TAZ852021 TKV852002:TKV852021 TUR852002:TUR852021 UEN852002:UEN852021 UOJ852002:UOJ852021 UYF852002:UYF852021 VIB852002:VIB852021 VRX852002:VRX852021 WBT852002:WBT852021 WLP852002:WLP852021 WVL852002:WVL852021 E917538:E917557 IZ917538:IZ917557 SV917538:SV917557 ACR917538:ACR917557 AMN917538:AMN917557 AWJ917538:AWJ917557 BGF917538:BGF917557 BQB917538:BQB917557 BZX917538:BZX917557 CJT917538:CJT917557 CTP917538:CTP917557 DDL917538:DDL917557 DNH917538:DNH917557 DXD917538:DXD917557 EGZ917538:EGZ917557 EQV917538:EQV917557 FAR917538:FAR917557 FKN917538:FKN917557 FUJ917538:FUJ917557 GEF917538:GEF917557 GOB917538:GOB917557 GXX917538:GXX917557 HHT917538:HHT917557 HRP917538:HRP917557 IBL917538:IBL917557 ILH917538:ILH917557 IVD917538:IVD917557 JEZ917538:JEZ917557 JOV917538:JOV917557 JYR917538:JYR917557 KIN917538:KIN917557 KSJ917538:KSJ917557 LCF917538:LCF917557 LMB917538:LMB917557 LVX917538:LVX917557 MFT917538:MFT917557 MPP917538:MPP917557 MZL917538:MZL917557 NJH917538:NJH917557 NTD917538:NTD917557 OCZ917538:OCZ917557 OMV917538:OMV917557 OWR917538:OWR917557 PGN917538:PGN917557 PQJ917538:PQJ917557 QAF917538:QAF917557 QKB917538:QKB917557 QTX917538:QTX917557 RDT917538:RDT917557 RNP917538:RNP917557 RXL917538:RXL917557 SHH917538:SHH917557 SRD917538:SRD917557 TAZ917538:TAZ917557 TKV917538:TKV917557 TUR917538:TUR917557 UEN917538:UEN917557 UOJ917538:UOJ917557 UYF917538:UYF917557 VIB917538:VIB917557 VRX917538:VRX917557 WBT917538:WBT917557 WLP917538:WLP917557 WVL917538:WVL917557 E983074:E983093 IZ983074:IZ983093 SV983074:SV983093 ACR983074:ACR983093 AMN983074:AMN983093 AWJ983074:AWJ983093 BGF983074:BGF983093 BQB983074:BQB983093 BZX983074:BZX983093 CJT983074:CJT983093 CTP983074:CTP983093 DDL983074:DDL983093 DNH983074:DNH983093 DXD983074:DXD983093 EGZ983074:EGZ983093 EQV983074:EQV983093 FAR983074:FAR983093 FKN983074:FKN983093 FUJ983074:FUJ983093 GEF983074:GEF983093 GOB983074:GOB983093 GXX983074:GXX983093 HHT983074:HHT983093 HRP983074:HRP983093 IBL983074:IBL983093 ILH983074:ILH983093 IVD983074:IVD983093 JEZ983074:JEZ983093 JOV983074:JOV983093 JYR983074:JYR983093 KIN983074:KIN983093 KSJ983074:KSJ983093 LCF983074:LCF983093 LMB983074:LMB983093 LVX983074:LVX983093 MFT983074:MFT983093 MPP983074:MPP983093 MZL983074:MZL983093 NJH983074:NJH983093 NTD983074:NTD983093 OCZ983074:OCZ983093 OMV983074:OMV983093 OWR983074:OWR983093 PGN983074:PGN983093 PQJ983074:PQJ983093 QAF983074:QAF983093 QKB983074:QKB983093 QTX983074:QTX983093 RDT983074:RDT983093 RNP983074:RNP983093 RXL983074:RXL983093 SHH983074:SHH983093 SRD983074:SRD983093 TAZ983074:TAZ983093 TKV983074:TKV983093 TUR983074:TUR983093 UEN983074:UEN983093 UOJ983074:UOJ983093 UYF983074:UYF983093 VIB983074:VIB983093 VRX983074:VRX983093 WBT983074:WBT983093 WLP983074:WLP983093 WVL983074:WVL983093 WLR983074:WLU983093 JA22:JA96 SW22:SW96 ACS22:ACS96 AMO22:AMO96 AWK22:AWK96 BGG22:BGG96 BQC22:BQC96 BZY22:BZY96 CJU22:CJU96 CTQ22:CTQ96 DDM22:DDM96 DNI22:DNI96 DXE22:DXE96 EHA22:EHA96 EQW22:EQW96 FAS22:FAS96 FKO22:FKO96 FUK22:FUK96 GEG22:GEG96 GOC22:GOC96 GXY22:GXY96 HHU22:HHU96 HRQ22:HRQ96 IBM22:IBM96 ILI22:ILI96 IVE22:IVE96 JFA22:JFA96 JOW22:JOW96 JYS22:JYS96 KIO22:KIO96 KSK22:KSK96 LCG22:LCG96 LMC22:LMC96 LVY22:LVY96 MFU22:MFU96 MPQ22:MPQ96 MZM22:MZM96 NJI22:NJI96 NTE22:NTE96 ODA22:ODA96 OMW22:OMW96 OWS22:OWS96 PGO22:PGO96 PQK22:PQK96 QAG22:QAG96 QKC22:QKC96 QTY22:QTY96 RDU22:RDU96 RNQ22:RNQ96 RXM22:RXM96 SHI22:SHI96 SRE22:SRE96 TBA22:TBA96 TKW22:TKW96 TUS22:TUS96 UEO22:UEO96 UOK22:UOK96 UYG22:UYG96 VIC22:VIC96 VRY22:VRY96 WBU22:WBU96 WLQ22:WLQ96 WVM22:WVM96 F65558:F65632 JA65558:JA65632 SW65558:SW65632 ACS65558:ACS65632 AMO65558:AMO65632 AWK65558:AWK65632 BGG65558:BGG65632 BQC65558:BQC65632 BZY65558:BZY65632 CJU65558:CJU65632 CTQ65558:CTQ65632 DDM65558:DDM65632 DNI65558:DNI65632 DXE65558:DXE65632 EHA65558:EHA65632 EQW65558:EQW65632 FAS65558:FAS65632 FKO65558:FKO65632 FUK65558:FUK65632 GEG65558:GEG65632 GOC65558:GOC65632 GXY65558:GXY65632 HHU65558:HHU65632 HRQ65558:HRQ65632 IBM65558:IBM65632 ILI65558:ILI65632 IVE65558:IVE65632 JFA65558:JFA65632 JOW65558:JOW65632 JYS65558:JYS65632 KIO65558:KIO65632 KSK65558:KSK65632 LCG65558:LCG65632 LMC65558:LMC65632 LVY65558:LVY65632 MFU65558:MFU65632 MPQ65558:MPQ65632 MZM65558:MZM65632 NJI65558:NJI65632 NTE65558:NTE65632 ODA65558:ODA65632 OMW65558:OMW65632 OWS65558:OWS65632 PGO65558:PGO65632 PQK65558:PQK65632 QAG65558:QAG65632 QKC65558:QKC65632 QTY65558:QTY65632 RDU65558:RDU65632 RNQ65558:RNQ65632 RXM65558:RXM65632 SHI65558:SHI65632 SRE65558:SRE65632 TBA65558:TBA65632 TKW65558:TKW65632 TUS65558:TUS65632 UEO65558:UEO65632 UOK65558:UOK65632 UYG65558:UYG65632 VIC65558:VIC65632 VRY65558:VRY65632 WBU65558:WBU65632 WLQ65558:WLQ65632 WVM65558:WVM65632 F131094:F131168 JA131094:JA131168 SW131094:SW131168 ACS131094:ACS131168 AMO131094:AMO131168 AWK131094:AWK131168 BGG131094:BGG131168 BQC131094:BQC131168 BZY131094:BZY131168 CJU131094:CJU131168 CTQ131094:CTQ131168 DDM131094:DDM131168 DNI131094:DNI131168 DXE131094:DXE131168 EHA131094:EHA131168 EQW131094:EQW131168 FAS131094:FAS131168 FKO131094:FKO131168 FUK131094:FUK131168 GEG131094:GEG131168 GOC131094:GOC131168 GXY131094:GXY131168 HHU131094:HHU131168 HRQ131094:HRQ131168 IBM131094:IBM131168 ILI131094:ILI131168 IVE131094:IVE131168 JFA131094:JFA131168 JOW131094:JOW131168 JYS131094:JYS131168 KIO131094:KIO131168 KSK131094:KSK131168 LCG131094:LCG131168 LMC131094:LMC131168 LVY131094:LVY131168 MFU131094:MFU131168 MPQ131094:MPQ131168 MZM131094:MZM131168 NJI131094:NJI131168 NTE131094:NTE131168 ODA131094:ODA131168 OMW131094:OMW131168 OWS131094:OWS131168 PGO131094:PGO131168 PQK131094:PQK131168 QAG131094:QAG131168 QKC131094:QKC131168 QTY131094:QTY131168 RDU131094:RDU131168 RNQ131094:RNQ131168 RXM131094:RXM131168 SHI131094:SHI131168 SRE131094:SRE131168 TBA131094:TBA131168 TKW131094:TKW131168 TUS131094:TUS131168 UEO131094:UEO131168 UOK131094:UOK131168 UYG131094:UYG131168 VIC131094:VIC131168 VRY131094:VRY131168 WBU131094:WBU131168 WLQ131094:WLQ131168 WVM131094:WVM131168 F196630:F196704 JA196630:JA196704 SW196630:SW196704 ACS196630:ACS196704 AMO196630:AMO196704 AWK196630:AWK196704 BGG196630:BGG196704 BQC196630:BQC196704 BZY196630:BZY196704 CJU196630:CJU196704 CTQ196630:CTQ196704 DDM196630:DDM196704 DNI196630:DNI196704 DXE196630:DXE196704 EHA196630:EHA196704 EQW196630:EQW196704 FAS196630:FAS196704 FKO196630:FKO196704 FUK196630:FUK196704 GEG196630:GEG196704 GOC196630:GOC196704 GXY196630:GXY196704 HHU196630:HHU196704 HRQ196630:HRQ196704 IBM196630:IBM196704 ILI196630:ILI196704 IVE196630:IVE196704 JFA196630:JFA196704 JOW196630:JOW196704 JYS196630:JYS196704 KIO196630:KIO196704 KSK196630:KSK196704 LCG196630:LCG196704 LMC196630:LMC196704 LVY196630:LVY196704 MFU196630:MFU196704 MPQ196630:MPQ196704 MZM196630:MZM196704 NJI196630:NJI196704 NTE196630:NTE196704 ODA196630:ODA196704 OMW196630:OMW196704 OWS196630:OWS196704 PGO196630:PGO196704 PQK196630:PQK196704 QAG196630:QAG196704 QKC196630:QKC196704 QTY196630:QTY196704 RDU196630:RDU196704 RNQ196630:RNQ196704 RXM196630:RXM196704 SHI196630:SHI196704 SRE196630:SRE196704 TBA196630:TBA196704 TKW196630:TKW196704 TUS196630:TUS196704 UEO196630:UEO196704 UOK196630:UOK196704 UYG196630:UYG196704 VIC196630:VIC196704 VRY196630:VRY196704 WBU196630:WBU196704 WLQ196630:WLQ196704 WVM196630:WVM196704 F262166:F262240 JA262166:JA262240 SW262166:SW262240 ACS262166:ACS262240 AMO262166:AMO262240 AWK262166:AWK262240 BGG262166:BGG262240 BQC262166:BQC262240 BZY262166:BZY262240 CJU262166:CJU262240 CTQ262166:CTQ262240 DDM262166:DDM262240 DNI262166:DNI262240 DXE262166:DXE262240 EHA262166:EHA262240 EQW262166:EQW262240 FAS262166:FAS262240 FKO262166:FKO262240 FUK262166:FUK262240 GEG262166:GEG262240 GOC262166:GOC262240 GXY262166:GXY262240 HHU262166:HHU262240 HRQ262166:HRQ262240 IBM262166:IBM262240 ILI262166:ILI262240 IVE262166:IVE262240 JFA262166:JFA262240 JOW262166:JOW262240 JYS262166:JYS262240 KIO262166:KIO262240 KSK262166:KSK262240 LCG262166:LCG262240 LMC262166:LMC262240 LVY262166:LVY262240 MFU262166:MFU262240 MPQ262166:MPQ262240 MZM262166:MZM262240 NJI262166:NJI262240 NTE262166:NTE262240 ODA262166:ODA262240 OMW262166:OMW262240 OWS262166:OWS262240 PGO262166:PGO262240 PQK262166:PQK262240 QAG262166:QAG262240 QKC262166:QKC262240 QTY262166:QTY262240 RDU262166:RDU262240 RNQ262166:RNQ262240 RXM262166:RXM262240 SHI262166:SHI262240 SRE262166:SRE262240 TBA262166:TBA262240 TKW262166:TKW262240 TUS262166:TUS262240 UEO262166:UEO262240 UOK262166:UOK262240 UYG262166:UYG262240 VIC262166:VIC262240 VRY262166:VRY262240 WBU262166:WBU262240 WLQ262166:WLQ262240 WVM262166:WVM262240 F327702:F327776 JA327702:JA327776 SW327702:SW327776 ACS327702:ACS327776 AMO327702:AMO327776 AWK327702:AWK327776 BGG327702:BGG327776 BQC327702:BQC327776 BZY327702:BZY327776 CJU327702:CJU327776 CTQ327702:CTQ327776 DDM327702:DDM327776 DNI327702:DNI327776 DXE327702:DXE327776 EHA327702:EHA327776 EQW327702:EQW327776 FAS327702:FAS327776 FKO327702:FKO327776 FUK327702:FUK327776 GEG327702:GEG327776 GOC327702:GOC327776 GXY327702:GXY327776 HHU327702:HHU327776 HRQ327702:HRQ327776 IBM327702:IBM327776 ILI327702:ILI327776 IVE327702:IVE327776 JFA327702:JFA327776 JOW327702:JOW327776 JYS327702:JYS327776 KIO327702:KIO327776 KSK327702:KSK327776 LCG327702:LCG327776 LMC327702:LMC327776 LVY327702:LVY327776 MFU327702:MFU327776 MPQ327702:MPQ327776 MZM327702:MZM327776 NJI327702:NJI327776 NTE327702:NTE327776 ODA327702:ODA327776 OMW327702:OMW327776 OWS327702:OWS327776 PGO327702:PGO327776 PQK327702:PQK327776 QAG327702:QAG327776 QKC327702:QKC327776 QTY327702:QTY327776 RDU327702:RDU327776 RNQ327702:RNQ327776 RXM327702:RXM327776 SHI327702:SHI327776 SRE327702:SRE327776 TBA327702:TBA327776 TKW327702:TKW327776 TUS327702:TUS327776 UEO327702:UEO327776 UOK327702:UOK327776 UYG327702:UYG327776 VIC327702:VIC327776 VRY327702:VRY327776 WBU327702:WBU327776 WLQ327702:WLQ327776 WVM327702:WVM327776 F393238:F393312 JA393238:JA393312 SW393238:SW393312 ACS393238:ACS393312 AMO393238:AMO393312 AWK393238:AWK393312 BGG393238:BGG393312 BQC393238:BQC393312 BZY393238:BZY393312 CJU393238:CJU393312 CTQ393238:CTQ393312 DDM393238:DDM393312 DNI393238:DNI393312 DXE393238:DXE393312 EHA393238:EHA393312 EQW393238:EQW393312 FAS393238:FAS393312 FKO393238:FKO393312 FUK393238:FUK393312 GEG393238:GEG393312 GOC393238:GOC393312 GXY393238:GXY393312 HHU393238:HHU393312 HRQ393238:HRQ393312 IBM393238:IBM393312 ILI393238:ILI393312 IVE393238:IVE393312 JFA393238:JFA393312 JOW393238:JOW393312 JYS393238:JYS393312 KIO393238:KIO393312 KSK393238:KSK393312 LCG393238:LCG393312 LMC393238:LMC393312 LVY393238:LVY393312 MFU393238:MFU393312 MPQ393238:MPQ393312 MZM393238:MZM393312 NJI393238:NJI393312 NTE393238:NTE393312 ODA393238:ODA393312 OMW393238:OMW393312 OWS393238:OWS393312 PGO393238:PGO393312 PQK393238:PQK393312 QAG393238:QAG393312 QKC393238:QKC393312 QTY393238:QTY393312 RDU393238:RDU393312 RNQ393238:RNQ393312 RXM393238:RXM393312 SHI393238:SHI393312 SRE393238:SRE393312 TBA393238:TBA393312 TKW393238:TKW393312 TUS393238:TUS393312 UEO393238:UEO393312 UOK393238:UOK393312 UYG393238:UYG393312 VIC393238:VIC393312 VRY393238:VRY393312 WBU393238:WBU393312 WLQ393238:WLQ393312 WVM393238:WVM393312 F458774:F458848 JA458774:JA458848 SW458774:SW458848 ACS458774:ACS458848 AMO458774:AMO458848 AWK458774:AWK458848 BGG458774:BGG458848 BQC458774:BQC458848 BZY458774:BZY458848 CJU458774:CJU458848 CTQ458774:CTQ458848 DDM458774:DDM458848 DNI458774:DNI458848 DXE458774:DXE458848 EHA458774:EHA458848 EQW458774:EQW458848 FAS458774:FAS458848 FKO458774:FKO458848 FUK458774:FUK458848 GEG458774:GEG458848 GOC458774:GOC458848 GXY458774:GXY458848 HHU458774:HHU458848 HRQ458774:HRQ458848 IBM458774:IBM458848 ILI458774:ILI458848 IVE458774:IVE458848 JFA458774:JFA458848 JOW458774:JOW458848 JYS458774:JYS458848 KIO458774:KIO458848 KSK458774:KSK458848 LCG458774:LCG458848 LMC458774:LMC458848 LVY458774:LVY458848 MFU458774:MFU458848 MPQ458774:MPQ458848 MZM458774:MZM458848 NJI458774:NJI458848 NTE458774:NTE458848 ODA458774:ODA458848 OMW458774:OMW458848 OWS458774:OWS458848 PGO458774:PGO458848 PQK458774:PQK458848 QAG458774:QAG458848 QKC458774:QKC458848 QTY458774:QTY458848 RDU458774:RDU458848 RNQ458774:RNQ458848 RXM458774:RXM458848 SHI458774:SHI458848 SRE458774:SRE458848 TBA458774:TBA458848 TKW458774:TKW458848 TUS458774:TUS458848 UEO458774:UEO458848 UOK458774:UOK458848 UYG458774:UYG458848 VIC458774:VIC458848 VRY458774:VRY458848 WBU458774:WBU458848 WLQ458774:WLQ458848 WVM458774:WVM458848 F524310:F524384 JA524310:JA524384 SW524310:SW524384 ACS524310:ACS524384 AMO524310:AMO524384 AWK524310:AWK524384 BGG524310:BGG524384 BQC524310:BQC524384 BZY524310:BZY524384 CJU524310:CJU524384 CTQ524310:CTQ524384 DDM524310:DDM524384 DNI524310:DNI524384 DXE524310:DXE524384 EHA524310:EHA524384 EQW524310:EQW524384 FAS524310:FAS524384 FKO524310:FKO524384 FUK524310:FUK524384 GEG524310:GEG524384 GOC524310:GOC524384 GXY524310:GXY524384 HHU524310:HHU524384 HRQ524310:HRQ524384 IBM524310:IBM524384 ILI524310:ILI524384 IVE524310:IVE524384 JFA524310:JFA524384 JOW524310:JOW524384 JYS524310:JYS524384 KIO524310:KIO524384 KSK524310:KSK524384 LCG524310:LCG524384 LMC524310:LMC524384 LVY524310:LVY524384 MFU524310:MFU524384 MPQ524310:MPQ524384 MZM524310:MZM524384 NJI524310:NJI524384 NTE524310:NTE524384 ODA524310:ODA524384 OMW524310:OMW524384 OWS524310:OWS524384 PGO524310:PGO524384 PQK524310:PQK524384 QAG524310:QAG524384 QKC524310:QKC524384 QTY524310:QTY524384 RDU524310:RDU524384 RNQ524310:RNQ524384 RXM524310:RXM524384 SHI524310:SHI524384 SRE524310:SRE524384 TBA524310:TBA524384 TKW524310:TKW524384 TUS524310:TUS524384 UEO524310:UEO524384 UOK524310:UOK524384 UYG524310:UYG524384 VIC524310:VIC524384 VRY524310:VRY524384 WBU524310:WBU524384 WLQ524310:WLQ524384 WVM524310:WVM524384 F589846:F589920 JA589846:JA589920 SW589846:SW589920 ACS589846:ACS589920 AMO589846:AMO589920 AWK589846:AWK589920 BGG589846:BGG589920 BQC589846:BQC589920 BZY589846:BZY589920 CJU589846:CJU589920 CTQ589846:CTQ589920 DDM589846:DDM589920 DNI589846:DNI589920 DXE589846:DXE589920 EHA589846:EHA589920 EQW589846:EQW589920 FAS589846:FAS589920 FKO589846:FKO589920 FUK589846:FUK589920 GEG589846:GEG589920 GOC589846:GOC589920 GXY589846:GXY589920 HHU589846:HHU589920 HRQ589846:HRQ589920 IBM589846:IBM589920 ILI589846:ILI589920 IVE589846:IVE589920 JFA589846:JFA589920 JOW589846:JOW589920 JYS589846:JYS589920 KIO589846:KIO589920 KSK589846:KSK589920 LCG589846:LCG589920 LMC589846:LMC589920 LVY589846:LVY589920 MFU589846:MFU589920 MPQ589846:MPQ589920 MZM589846:MZM589920 NJI589846:NJI589920 NTE589846:NTE589920 ODA589846:ODA589920 OMW589846:OMW589920 OWS589846:OWS589920 PGO589846:PGO589920 PQK589846:PQK589920 QAG589846:QAG589920 QKC589846:QKC589920 QTY589846:QTY589920 RDU589846:RDU589920 RNQ589846:RNQ589920 RXM589846:RXM589920 SHI589846:SHI589920 SRE589846:SRE589920 TBA589846:TBA589920 TKW589846:TKW589920 TUS589846:TUS589920 UEO589846:UEO589920 UOK589846:UOK589920 UYG589846:UYG589920 VIC589846:VIC589920 VRY589846:VRY589920 WBU589846:WBU589920 WLQ589846:WLQ589920 WVM589846:WVM589920 F655382:F655456 JA655382:JA655456 SW655382:SW655456 ACS655382:ACS655456 AMO655382:AMO655456 AWK655382:AWK655456 BGG655382:BGG655456 BQC655382:BQC655456 BZY655382:BZY655456 CJU655382:CJU655456 CTQ655382:CTQ655456 DDM655382:DDM655456 DNI655382:DNI655456 DXE655382:DXE655456 EHA655382:EHA655456 EQW655382:EQW655456 FAS655382:FAS655456 FKO655382:FKO655456 FUK655382:FUK655456 GEG655382:GEG655456 GOC655382:GOC655456 GXY655382:GXY655456 HHU655382:HHU655456 HRQ655382:HRQ655456 IBM655382:IBM655456 ILI655382:ILI655456 IVE655382:IVE655456 JFA655382:JFA655456 JOW655382:JOW655456 JYS655382:JYS655456 KIO655382:KIO655456 KSK655382:KSK655456 LCG655382:LCG655456 LMC655382:LMC655456 LVY655382:LVY655456 MFU655382:MFU655456 MPQ655382:MPQ655456 MZM655382:MZM655456 NJI655382:NJI655456 NTE655382:NTE655456 ODA655382:ODA655456 OMW655382:OMW655456 OWS655382:OWS655456 PGO655382:PGO655456 PQK655382:PQK655456 QAG655382:QAG655456 QKC655382:QKC655456 QTY655382:QTY655456 RDU655382:RDU655456 RNQ655382:RNQ655456 RXM655382:RXM655456 SHI655382:SHI655456 SRE655382:SRE655456 TBA655382:TBA655456 TKW655382:TKW655456 TUS655382:TUS655456 UEO655382:UEO655456 UOK655382:UOK655456 UYG655382:UYG655456 VIC655382:VIC655456 VRY655382:VRY655456 WBU655382:WBU655456 WLQ655382:WLQ655456 WVM655382:WVM655456 F720918:F720992 JA720918:JA720992 SW720918:SW720992 ACS720918:ACS720992 AMO720918:AMO720992 AWK720918:AWK720992 BGG720918:BGG720992 BQC720918:BQC720992 BZY720918:BZY720992 CJU720918:CJU720992 CTQ720918:CTQ720992 DDM720918:DDM720992 DNI720918:DNI720992 DXE720918:DXE720992 EHA720918:EHA720992 EQW720918:EQW720992 FAS720918:FAS720992 FKO720918:FKO720992 FUK720918:FUK720992 GEG720918:GEG720992 GOC720918:GOC720992 GXY720918:GXY720992 HHU720918:HHU720992 HRQ720918:HRQ720992 IBM720918:IBM720992 ILI720918:ILI720992 IVE720918:IVE720992 JFA720918:JFA720992 JOW720918:JOW720992 JYS720918:JYS720992 KIO720918:KIO720992 KSK720918:KSK720992 LCG720918:LCG720992 LMC720918:LMC720992 LVY720918:LVY720992 MFU720918:MFU720992 MPQ720918:MPQ720992 MZM720918:MZM720992 NJI720918:NJI720992 NTE720918:NTE720992 ODA720918:ODA720992 OMW720918:OMW720992 OWS720918:OWS720992 PGO720918:PGO720992 PQK720918:PQK720992 QAG720918:QAG720992 QKC720918:QKC720992 QTY720918:QTY720992 RDU720918:RDU720992 RNQ720918:RNQ720992 RXM720918:RXM720992 SHI720918:SHI720992 SRE720918:SRE720992 TBA720918:TBA720992 TKW720918:TKW720992 TUS720918:TUS720992 UEO720918:UEO720992 UOK720918:UOK720992 UYG720918:UYG720992 VIC720918:VIC720992 VRY720918:VRY720992 WBU720918:WBU720992 WLQ720918:WLQ720992 WVM720918:WVM720992 F786454:F786528 JA786454:JA786528 SW786454:SW786528 ACS786454:ACS786528 AMO786454:AMO786528 AWK786454:AWK786528 BGG786454:BGG786528 BQC786454:BQC786528 BZY786454:BZY786528 CJU786454:CJU786528 CTQ786454:CTQ786528 DDM786454:DDM786528 DNI786454:DNI786528 DXE786454:DXE786528 EHA786454:EHA786528 EQW786454:EQW786528 FAS786454:FAS786528 FKO786454:FKO786528 FUK786454:FUK786528 GEG786454:GEG786528 GOC786454:GOC786528 GXY786454:GXY786528 HHU786454:HHU786528 HRQ786454:HRQ786528 IBM786454:IBM786528 ILI786454:ILI786528 IVE786454:IVE786528 JFA786454:JFA786528 JOW786454:JOW786528 JYS786454:JYS786528 KIO786454:KIO786528 KSK786454:KSK786528 LCG786454:LCG786528 LMC786454:LMC786528 LVY786454:LVY786528 MFU786454:MFU786528 MPQ786454:MPQ786528 MZM786454:MZM786528 NJI786454:NJI786528 NTE786454:NTE786528 ODA786454:ODA786528 OMW786454:OMW786528 OWS786454:OWS786528 PGO786454:PGO786528 PQK786454:PQK786528 QAG786454:QAG786528 QKC786454:QKC786528 QTY786454:QTY786528 RDU786454:RDU786528 RNQ786454:RNQ786528 RXM786454:RXM786528 SHI786454:SHI786528 SRE786454:SRE786528 TBA786454:TBA786528 TKW786454:TKW786528 TUS786454:TUS786528 UEO786454:UEO786528 UOK786454:UOK786528 UYG786454:UYG786528 VIC786454:VIC786528 VRY786454:VRY786528 WBU786454:WBU786528 WLQ786454:WLQ786528 WVM786454:WVM786528 F851990:F852064 JA851990:JA852064 SW851990:SW852064 ACS851990:ACS852064 AMO851990:AMO852064 AWK851990:AWK852064 BGG851990:BGG852064 BQC851990:BQC852064 BZY851990:BZY852064 CJU851990:CJU852064 CTQ851990:CTQ852064 DDM851990:DDM852064 DNI851990:DNI852064 DXE851990:DXE852064 EHA851990:EHA852064 EQW851990:EQW852064 FAS851990:FAS852064 FKO851990:FKO852064 FUK851990:FUK852064 GEG851990:GEG852064 GOC851990:GOC852064 GXY851990:GXY852064 HHU851990:HHU852064 HRQ851990:HRQ852064 IBM851990:IBM852064 ILI851990:ILI852064 IVE851990:IVE852064 JFA851990:JFA852064 JOW851990:JOW852064 JYS851990:JYS852064 KIO851990:KIO852064 KSK851990:KSK852064 LCG851990:LCG852064 LMC851990:LMC852064 LVY851990:LVY852064 MFU851990:MFU852064 MPQ851990:MPQ852064 MZM851990:MZM852064 NJI851990:NJI852064 NTE851990:NTE852064 ODA851990:ODA852064 OMW851990:OMW852064 OWS851990:OWS852064 PGO851990:PGO852064 PQK851990:PQK852064 QAG851990:QAG852064 QKC851990:QKC852064 QTY851990:QTY852064 RDU851990:RDU852064 RNQ851990:RNQ852064 RXM851990:RXM852064 SHI851990:SHI852064 SRE851990:SRE852064 TBA851990:TBA852064 TKW851990:TKW852064 TUS851990:TUS852064 UEO851990:UEO852064 UOK851990:UOK852064 UYG851990:UYG852064 VIC851990:VIC852064 VRY851990:VRY852064 WBU851990:WBU852064 WLQ851990:WLQ852064 WVM851990:WVM852064 F917526:F917600 JA917526:JA917600 SW917526:SW917600 ACS917526:ACS917600 AMO917526:AMO917600 AWK917526:AWK917600 BGG917526:BGG917600 BQC917526:BQC917600 BZY917526:BZY917600 CJU917526:CJU917600 CTQ917526:CTQ917600 DDM917526:DDM917600 DNI917526:DNI917600 DXE917526:DXE917600 EHA917526:EHA917600 EQW917526:EQW917600 FAS917526:FAS917600 FKO917526:FKO917600 FUK917526:FUK917600 GEG917526:GEG917600 GOC917526:GOC917600 GXY917526:GXY917600 HHU917526:HHU917600 HRQ917526:HRQ917600 IBM917526:IBM917600 ILI917526:ILI917600 IVE917526:IVE917600 JFA917526:JFA917600 JOW917526:JOW917600 JYS917526:JYS917600 KIO917526:KIO917600 KSK917526:KSK917600 LCG917526:LCG917600 LMC917526:LMC917600 LVY917526:LVY917600 MFU917526:MFU917600 MPQ917526:MPQ917600 MZM917526:MZM917600 NJI917526:NJI917600 NTE917526:NTE917600 ODA917526:ODA917600 OMW917526:OMW917600 OWS917526:OWS917600 PGO917526:PGO917600 PQK917526:PQK917600 QAG917526:QAG917600 QKC917526:QKC917600 QTY917526:QTY917600 RDU917526:RDU917600 RNQ917526:RNQ917600 RXM917526:RXM917600 SHI917526:SHI917600 SRE917526:SRE917600 TBA917526:TBA917600 TKW917526:TKW917600 TUS917526:TUS917600 UEO917526:UEO917600 UOK917526:UOK917600 UYG917526:UYG917600 VIC917526:VIC917600 VRY917526:VRY917600 WBU917526:WBU917600 WLQ917526:WLQ917600 WVM917526:WVM917600 F983062:F983136 JA983062:JA983136 SW983062:SW983136 ACS983062:ACS983136 AMO983062:AMO983136 AWK983062:AWK983136 BGG983062:BGG983136 BQC983062:BQC983136 BZY983062:BZY983136 CJU983062:CJU983136 CTQ983062:CTQ983136 DDM983062:DDM983136 DNI983062:DNI983136 DXE983062:DXE983136 EHA983062:EHA983136 EQW983062:EQW983136 FAS983062:FAS983136 FKO983062:FKO983136 FUK983062:FUK983136 GEG983062:GEG983136 GOC983062:GOC983136 GXY983062:GXY983136 HHU983062:HHU983136 HRQ983062:HRQ983136 IBM983062:IBM983136 ILI983062:ILI983136 IVE983062:IVE983136 JFA983062:JFA983136 JOW983062:JOW983136 JYS983062:JYS983136 KIO983062:KIO983136 KSK983062:KSK983136 LCG983062:LCG983136 LMC983062:LMC983136 LVY983062:LVY983136 MFU983062:MFU983136 MPQ983062:MPQ983136 MZM983062:MZM983136 NJI983062:NJI983136 NTE983062:NTE983136 ODA983062:ODA983136 OMW983062:OMW983136 OWS983062:OWS983136 PGO983062:PGO983136 PQK983062:PQK983136 QAG983062:QAG983136 QKC983062:QKC983136 QTY983062:QTY983136 RDU983062:RDU983136 RNQ983062:RNQ983136 RXM983062:RXM983136 SHI983062:SHI983136 SRE983062:SRE983136 TBA983062:TBA983136 TKW983062:TKW983136 TUS983062:TUS983136 UEO983062:UEO983136 UOK983062:UOK983136 UYG983062:UYG983136 VIC983062:VIC983136 VRY983062:VRY983136 WBU983062:WBU983136 WLQ983062:WLQ983136 WVM983062:WVM983136 WVN983074:WVQ983093 JB34:JE53 SX34:TA53 ACT34:ACW53 AMP34:AMS53 AWL34:AWO53 BGH34:BGK53 BQD34:BQG53 BZZ34:CAC53 CJV34:CJY53 CTR34:CTU53 DDN34:DDQ53 DNJ34:DNM53 DXF34:DXI53 EHB34:EHE53 EQX34:ERA53 FAT34:FAW53 FKP34:FKS53 FUL34:FUO53 GEH34:GEK53 GOD34:GOG53 GXZ34:GYC53 HHV34:HHY53 HRR34:HRU53 IBN34:IBQ53 ILJ34:ILM53 IVF34:IVI53 JFB34:JFE53 JOX34:JPA53 JYT34:JYW53 KIP34:KIS53 KSL34:KSO53 LCH34:LCK53 LMD34:LMG53 LVZ34:LWC53 MFV34:MFY53 MPR34:MPU53 MZN34:MZQ53 NJJ34:NJM53 NTF34:NTI53 ODB34:ODE53 OMX34:ONA53 OWT34:OWW53 PGP34:PGS53 PQL34:PQO53 QAH34:QAK53 QKD34:QKG53 QTZ34:QUC53 RDV34:RDY53 RNR34:RNU53 RXN34:RXQ53 SHJ34:SHM53 SRF34:SRI53 TBB34:TBE53 TKX34:TLA53 TUT34:TUW53 UEP34:UES53 UOL34:UOO53 UYH34:UYK53 VID34:VIG53 VRZ34:VSC53 WBV34:WBY53 WLR34:WLU53 WVN34:WVQ53 G65570:J65589 JB65570:JE65589 SX65570:TA65589 ACT65570:ACW65589 AMP65570:AMS65589 AWL65570:AWO65589 BGH65570:BGK65589 BQD65570:BQG65589 BZZ65570:CAC65589 CJV65570:CJY65589 CTR65570:CTU65589 DDN65570:DDQ65589 DNJ65570:DNM65589 DXF65570:DXI65589 EHB65570:EHE65589 EQX65570:ERA65589 FAT65570:FAW65589 FKP65570:FKS65589 FUL65570:FUO65589 GEH65570:GEK65589 GOD65570:GOG65589 GXZ65570:GYC65589 HHV65570:HHY65589 HRR65570:HRU65589 IBN65570:IBQ65589 ILJ65570:ILM65589 IVF65570:IVI65589 JFB65570:JFE65589 JOX65570:JPA65589 JYT65570:JYW65589 KIP65570:KIS65589 KSL65570:KSO65589 LCH65570:LCK65589 LMD65570:LMG65589 LVZ65570:LWC65589 MFV65570:MFY65589 MPR65570:MPU65589 MZN65570:MZQ65589 NJJ65570:NJM65589 NTF65570:NTI65589 ODB65570:ODE65589 OMX65570:ONA65589 OWT65570:OWW65589 PGP65570:PGS65589 PQL65570:PQO65589 QAH65570:QAK65589 QKD65570:QKG65589 QTZ65570:QUC65589 RDV65570:RDY65589 RNR65570:RNU65589 RXN65570:RXQ65589 SHJ65570:SHM65589 SRF65570:SRI65589 TBB65570:TBE65589 TKX65570:TLA65589 TUT65570:TUW65589 UEP65570:UES65589 UOL65570:UOO65589 UYH65570:UYK65589 VID65570:VIG65589 VRZ65570:VSC65589 WBV65570:WBY65589 WLR65570:WLU65589 WVN65570:WVQ65589 G131106:J131125 JB131106:JE131125 SX131106:TA131125 ACT131106:ACW131125 AMP131106:AMS131125 AWL131106:AWO131125 BGH131106:BGK131125 BQD131106:BQG131125 BZZ131106:CAC131125 CJV131106:CJY131125 CTR131106:CTU131125 DDN131106:DDQ131125 DNJ131106:DNM131125 DXF131106:DXI131125 EHB131106:EHE131125 EQX131106:ERA131125 FAT131106:FAW131125 FKP131106:FKS131125 FUL131106:FUO131125 GEH131106:GEK131125 GOD131106:GOG131125 GXZ131106:GYC131125 HHV131106:HHY131125 HRR131106:HRU131125 IBN131106:IBQ131125 ILJ131106:ILM131125 IVF131106:IVI131125 JFB131106:JFE131125 JOX131106:JPA131125 JYT131106:JYW131125 KIP131106:KIS131125 KSL131106:KSO131125 LCH131106:LCK131125 LMD131106:LMG131125 LVZ131106:LWC131125 MFV131106:MFY131125 MPR131106:MPU131125 MZN131106:MZQ131125 NJJ131106:NJM131125 NTF131106:NTI131125 ODB131106:ODE131125 OMX131106:ONA131125 OWT131106:OWW131125 PGP131106:PGS131125 PQL131106:PQO131125 QAH131106:QAK131125 QKD131106:QKG131125 QTZ131106:QUC131125 RDV131106:RDY131125 RNR131106:RNU131125 RXN131106:RXQ131125 SHJ131106:SHM131125 SRF131106:SRI131125 TBB131106:TBE131125 TKX131106:TLA131125 TUT131106:TUW131125 UEP131106:UES131125 UOL131106:UOO131125 UYH131106:UYK131125 VID131106:VIG131125 VRZ131106:VSC131125 WBV131106:WBY131125 WLR131106:WLU131125 WVN131106:WVQ131125 G196642:J196661 JB196642:JE196661 SX196642:TA196661 ACT196642:ACW196661 AMP196642:AMS196661 AWL196642:AWO196661 BGH196642:BGK196661 BQD196642:BQG196661 BZZ196642:CAC196661 CJV196642:CJY196661 CTR196642:CTU196661 DDN196642:DDQ196661 DNJ196642:DNM196661 DXF196642:DXI196661 EHB196642:EHE196661 EQX196642:ERA196661 FAT196642:FAW196661 FKP196642:FKS196661 FUL196642:FUO196661 GEH196642:GEK196661 GOD196642:GOG196661 GXZ196642:GYC196661 HHV196642:HHY196661 HRR196642:HRU196661 IBN196642:IBQ196661 ILJ196642:ILM196661 IVF196642:IVI196661 JFB196642:JFE196661 JOX196642:JPA196661 JYT196642:JYW196661 KIP196642:KIS196661 KSL196642:KSO196661 LCH196642:LCK196661 LMD196642:LMG196661 LVZ196642:LWC196661 MFV196642:MFY196661 MPR196642:MPU196661 MZN196642:MZQ196661 NJJ196642:NJM196661 NTF196642:NTI196661 ODB196642:ODE196661 OMX196642:ONA196661 OWT196642:OWW196661 PGP196642:PGS196661 PQL196642:PQO196661 QAH196642:QAK196661 QKD196642:QKG196661 QTZ196642:QUC196661 RDV196642:RDY196661 RNR196642:RNU196661 RXN196642:RXQ196661 SHJ196642:SHM196661 SRF196642:SRI196661 TBB196642:TBE196661 TKX196642:TLA196661 TUT196642:TUW196661 UEP196642:UES196661 UOL196642:UOO196661 UYH196642:UYK196661 VID196642:VIG196661 VRZ196642:VSC196661 WBV196642:WBY196661 WLR196642:WLU196661 WVN196642:WVQ196661 G262178:J262197 JB262178:JE262197 SX262178:TA262197 ACT262178:ACW262197 AMP262178:AMS262197 AWL262178:AWO262197 BGH262178:BGK262197 BQD262178:BQG262197 BZZ262178:CAC262197 CJV262178:CJY262197 CTR262178:CTU262197 DDN262178:DDQ262197 DNJ262178:DNM262197 DXF262178:DXI262197 EHB262178:EHE262197 EQX262178:ERA262197 FAT262178:FAW262197 FKP262178:FKS262197 FUL262178:FUO262197 GEH262178:GEK262197 GOD262178:GOG262197 GXZ262178:GYC262197 HHV262178:HHY262197 HRR262178:HRU262197 IBN262178:IBQ262197 ILJ262178:ILM262197 IVF262178:IVI262197 JFB262178:JFE262197 JOX262178:JPA262197 JYT262178:JYW262197 KIP262178:KIS262197 KSL262178:KSO262197 LCH262178:LCK262197 LMD262178:LMG262197 LVZ262178:LWC262197 MFV262178:MFY262197 MPR262178:MPU262197 MZN262178:MZQ262197 NJJ262178:NJM262197 NTF262178:NTI262197 ODB262178:ODE262197 OMX262178:ONA262197 OWT262178:OWW262197 PGP262178:PGS262197 PQL262178:PQO262197 QAH262178:QAK262197 QKD262178:QKG262197 QTZ262178:QUC262197 RDV262178:RDY262197 RNR262178:RNU262197 RXN262178:RXQ262197 SHJ262178:SHM262197 SRF262178:SRI262197 TBB262178:TBE262197 TKX262178:TLA262197 TUT262178:TUW262197 UEP262178:UES262197 UOL262178:UOO262197 UYH262178:UYK262197 VID262178:VIG262197 VRZ262178:VSC262197 WBV262178:WBY262197 WLR262178:WLU262197 WVN262178:WVQ262197 G327714:J327733 JB327714:JE327733 SX327714:TA327733 ACT327714:ACW327733 AMP327714:AMS327733 AWL327714:AWO327733 BGH327714:BGK327733 BQD327714:BQG327733 BZZ327714:CAC327733 CJV327714:CJY327733 CTR327714:CTU327733 DDN327714:DDQ327733 DNJ327714:DNM327733 DXF327714:DXI327733 EHB327714:EHE327733 EQX327714:ERA327733 FAT327714:FAW327733 FKP327714:FKS327733 FUL327714:FUO327733 GEH327714:GEK327733 GOD327714:GOG327733 GXZ327714:GYC327733 HHV327714:HHY327733 HRR327714:HRU327733 IBN327714:IBQ327733 ILJ327714:ILM327733 IVF327714:IVI327733 JFB327714:JFE327733 JOX327714:JPA327733 JYT327714:JYW327733 KIP327714:KIS327733 KSL327714:KSO327733 LCH327714:LCK327733 LMD327714:LMG327733 LVZ327714:LWC327733 MFV327714:MFY327733 MPR327714:MPU327733 MZN327714:MZQ327733 NJJ327714:NJM327733 NTF327714:NTI327733 ODB327714:ODE327733 OMX327714:ONA327733 OWT327714:OWW327733 PGP327714:PGS327733 PQL327714:PQO327733 QAH327714:QAK327733 QKD327714:QKG327733 QTZ327714:QUC327733 RDV327714:RDY327733 RNR327714:RNU327733 RXN327714:RXQ327733 SHJ327714:SHM327733 SRF327714:SRI327733 TBB327714:TBE327733 TKX327714:TLA327733 TUT327714:TUW327733 UEP327714:UES327733 UOL327714:UOO327733 UYH327714:UYK327733 VID327714:VIG327733 VRZ327714:VSC327733 WBV327714:WBY327733 WLR327714:WLU327733 WVN327714:WVQ327733 G393250:J393269 JB393250:JE393269 SX393250:TA393269 ACT393250:ACW393269 AMP393250:AMS393269 AWL393250:AWO393269 BGH393250:BGK393269 BQD393250:BQG393269 BZZ393250:CAC393269 CJV393250:CJY393269 CTR393250:CTU393269 DDN393250:DDQ393269 DNJ393250:DNM393269 DXF393250:DXI393269 EHB393250:EHE393269 EQX393250:ERA393269 FAT393250:FAW393269 FKP393250:FKS393269 FUL393250:FUO393269 GEH393250:GEK393269 GOD393250:GOG393269 GXZ393250:GYC393269 HHV393250:HHY393269 HRR393250:HRU393269 IBN393250:IBQ393269 ILJ393250:ILM393269 IVF393250:IVI393269 JFB393250:JFE393269 JOX393250:JPA393269 JYT393250:JYW393269 KIP393250:KIS393269 KSL393250:KSO393269 LCH393250:LCK393269 LMD393250:LMG393269 LVZ393250:LWC393269 MFV393250:MFY393269 MPR393250:MPU393269 MZN393250:MZQ393269 NJJ393250:NJM393269 NTF393250:NTI393269 ODB393250:ODE393269 OMX393250:ONA393269 OWT393250:OWW393269 PGP393250:PGS393269 PQL393250:PQO393269 QAH393250:QAK393269 QKD393250:QKG393269 QTZ393250:QUC393269 RDV393250:RDY393269 RNR393250:RNU393269 RXN393250:RXQ393269 SHJ393250:SHM393269 SRF393250:SRI393269 TBB393250:TBE393269 TKX393250:TLA393269 TUT393250:TUW393269 UEP393250:UES393269 UOL393250:UOO393269 UYH393250:UYK393269 VID393250:VIG393269 VRZ393250:VSC393269 WBV393250:WBY393269 WLR393250:WLU393269 WVN393250:WVQ393269 G458786:J458805 JB458786:JE458805 SX458786:TA458805 ACT458786:ACW458805 AMP458786:AMS458805 AWL458786:AWO458805 BGH458786:BGK458805 BQD458786:BQG458805 BZZ458786:CAC458805 CJV458786:CJY458805 CTR458786:CTU458805 DDN458786:DDQ458805 DNJ458786:DNM458805 DXF458786:DXI458805 EHB458786:EHE458805 EQX458786:ERA458805 FAT458786:FAW458805 FKP458786:FKS458805 FUL458786:FUO458805 GEH458786:GEK458805 GOD458786:GOG458805 GXZ458786:GYC458805 HHV458786:HHY458805 HRR458786:HRU458805 IBN458786:IBQ458805 ILJ458786:ILM458805 IVF458786:IVI458805 JFB458786:JFE458805 JOX458786:JPA458805 JYT458786:JYW458805 KIP458786:KIS458805 KSL458786:KSO458805 LCH458786:LCK458805 LMD458786:LMG458805 LVZ458786:LWC458805 MFV458786:MFY458805 MPR458786:MPU458805 MZN458786:MZQ458805 NJJ458786:NJM458805 NTF458786:NTI458805 ODB458786:ODE458805 OMX458786:ONA458805 OWT458786:OWW458805 PGP458786:PGS458805 PQL458786:PQO458805 QAH458786:QAK458805 QKD458786:QKG458805 QTZ458786:QUC458805 RDV458786:RDY458805 RNR458786:RNU458805 RXN458786:RXQ458805 SHJ458786:SHM458805 SRF458786:SRI458805 TBB458786:TBE458805 TKX458786:TLA458805 TUT458786:TUW458805 UEP458786:UES458805 UOL458786:UOO458805 UYH458786:UYK458805 VID458786:VIG458805 VRZ458786:VSC458805 WBV458786:WBY458805 WLR458786:WLU458805 WVN458786:WVQ458805 G524322:J524341 JB524322:JE524341 SX524322:TA524341 ACT524322:ACW524341 AMP524322:AMS524341 AWL524322:AWO524341 BGH524322:BGK524341 BQD524322:BQG524341 BZZ524322:CAC524341 CJV524322:CJY524341 CTR524322:CTU524341 DDN524322:DDQ524341 DNJ524322:DNM524341 DXF524322:DXI524341 EHB524322:EHE524341 EQX524322:ERA524341 FAT524322:FAW524341 FKP524322:FKS524341 FUL524322:FUO524341 GEH524322:GEK524341 GOD524322:GOG524341 GXZ524322:GYC524341 HHV524322:HHY524341 HRR524322:HRU524341 IBN524322:IBQ524341 ILJ524322:ILM524341 IVF524322:IVI524341 JFB524322:JFE524341 JOX524322:JPA524341 JYT524322:JYW524341 KIP524322:KIS524341 KSL524322:KSO524341 LCH524322:LCK524341 LMD524322:LMG524341 LVZ524322:LWC524341 MFV524322:MFY524341 MPR524322:MPU524341 MZN524322:MZQ524341 NJJ524322:NJM524341 NTF524322:NTI524341 ODB524322:ODE524341 OMX524322:ONA524341 OWT524322:OWW524341 PGP524322:PGS524341 PQL524322:PQO524341 QAH524322:QAK524341 QKD524322:QKG524341 QTZ524322:QUC524341 RDV524322:RDY524341 RNR524322:RNU524341 RXN524322:RXQ524341 SHJ524322:SHM524341 SRF524322:SRI524341 TBB524322:TBE524341 TKX524322:TLA524341 TUT524322:TUW524341 UEP524322:UES524341 UOL524322:UOO524341 UYH524322:UYK524341 VID524322:VIG524341 VRZ524322:VSC524341 WBV524322:WBY524341 WLR524322:WLU524341 WVN524322:WVQ524341 G589858:J589877 JB589858:JE589877 SX589858:TA589877 ACT589858:ACW589877 AMP589858:AMS589877 AWL589858:AWO589877 BGH589858:BGK589877 BQD589858:BQG589877 BZZ589858:CAC589877 CJV589858:CJY589877 CTR589858:CTU589877 DDN589858:DDQ589877 DNJ589858:DNM589877 DXF589858:DXI589877 EHB589858:EHE589877 EQX589858:ERA589877 FAT589858:FAW589877 FKP589858:FKS589877 FUL589858:FUO589877 GEH589858:GEK589877 GOD589858:GOG589877 GXZ589858:GYC589877 HHV589858:HHY589877 HRR589858:HRU589877 IBN589858:IBQ589877 ILJ589858:ILM589877 IVF589858:IVI589877 JFB589858:JFE589877 JOX589858:JPA589877 JYT589858:JYW589877 KIP589858:KIS589877 KSL589858:KSO589877 LCH589858:LCK589877 LMD589858:LMG589877 LVZ589858:LWC589877 MFV589858:MFY589877 MPR589858:MPU589877 MZN589858:MZQ589877 NJJ589858:NJM589877 NTF589858:NTI589877 ODB589858:ODE589877 OMX589858:ONA589877 OWT589858:OWW589877 PGP589858:PGS589877 PQL589858:PQO589877 QAH589858:QAK589877 QKD589858:QKG589877 QTZ589858:QUC589877 RDV589858:RDY589877 RNR589858:RNU589877 RXN589858:RXQ589877 SHJ589858:SHM589877 SRF589858:SRI589877 TBB589858:TBE589877 TKX589858:TLA589877 TUT589858:TUW589877 UEP589858:UES589877 UOL589858:UOO589877 UYH589858:UYK589877 VID589858:VIG589877 VRZ589858:VSC589877 WBV589858:WBY589877 WLR589858:WLU589877 WVN589858:WVQ589877 G655394:J655413 JB655394:JE655413 SX655394:TA655413 ACT655394:ACW655413 AMP655394:AMS655413 AWL655394:AWO655413 BGH655394:BGK655413 BQD655394:BQG655413 BZZ655394:CAC655413 CJV655394:CJY655413 CTR655394:CTU655413 DDN655394:DDQ655413 DNJ655394:DNM655413 DXF655394:DXI655413 EHB655394:EHE655413 EQX655394:ERA655413 FAT655394:FAW655413 FKP655394:FKS655413 FUL655394:FUO655413 GEH655394:GEK655413 GOD655394:GOG655413 GXZ655394:GYC655413 HHV655394:HHY655413 HRR655394:HRU655413 IBN655394:IBQ655413 ILJ655394:ILM655413 IVF655394:IVI655413 JFB655394:JFE655413 JOX655394:JPA655413 JYT655394:JYW655413 KIP655394:KIS655413 KSL655394:KSO655413 LCH655394:LCK655413 LMD655394:LMG655413 LVZ655394:LWC655413 MFV655394:MFY655413 MPR655394:MPU655413 MZN655394:MZQ655413 NJJ655394:NJM655413 NTF655394:NTI655413 ODB655394:ODE655413 OMX655394:ONA655413 OWT655394:OWW655413 PGP655394:PGS655413 PQL655394:PQO655413 QAH655394:QAK655413 QKD655394:QKG655413 QTZ655394:QUC655413 RDV655394:RDY655413 RNR655394:RNU655413 RXN655394:RXQ655413 SHJ655394:SHM655413 SRF655394:SRI655413 TBB655394:TBE655413 TKX655394:TLA655413 TUT655394:TUW655413 UEP655394:UES655413 UOL655394:UOO655413 UYH655394:UYK655413 VID655394:VIG655413 VRZ655394:VSC655413 WBV655394:WBY655413 WLR655394:WLU655413 WVN655394:WVQ655413 G720930:J720949 JB720930:JE720949 SX720930:TA720949 ACT720930:ACW720949 AMP720930:AMS720949 AWL720930:AWO720949 BGH720930:BGK720949 BQD720930:BQG720949 BZZ720930:CAC720949 CJV720930:CJY720949 CTR720930:CTU720949 DDN720930:DDQ720949 DNJ720930:DNM720949 DXF720930:DXI720949 EHB720930:EHE720949 EQX720930:ERA720949 FAT720930:FAW720949 FKP720930:FKS720949 FUL720930:FUO720949 GEH720930:GEK720949 GOD720930:GOG720949 GXZ720930:GYC720949 HHV720930:HHY720949 HRR720930:HRU720949 IBN720930:IBQ720949 ILJ720930:ILM720949 IVF720930:IVI720949 JFB720930:JFE720949 JOX720930:JPA720949 JYT720930:JYW720949 KIP720930:KIS720949 KSL720930:KSO720949 LCH720930:LCK720949 LMD720930:LMG720949 LVZ720930:LWC720949 MFV720930:MFY720949 MPR720930:MPU720949 MZN720930:MZQ720949 NJJ720930:NJM720949 NTF720930:NTI720949 ODB720930:ODE720949 OMX720930:ONA720949 OWT720930:OWW720949 PGP720930:PGS720949 PQL720930:PQO720949 QAH720930:QAK720949 QKD720930:QKG720949 QTZ720930:QUC720949 RDV720930:RDY720949 RNR720930:RNU720949 RXN720930:RXQ720949 SHJ720930:SHM720949 SRF720930:SRI720949 TBB720930:TBE720949 TKX720930:TLA720949 TUT720930:TUW720949 UEP720930:UES720949 UOL720930:UOO720949 UYH720930:UYK720949 VID720930:VIG720949 VRZ720930:VSC720949 WBV720930:WBY720949 WLR720930:WLU720949 WVN720930:WVQ720949 G786466:J786485 JB786466:JE786485 SX786466:TA786485 ACT786466:ACW786485 AMP786466:AMS786485 AWL786466:AWO786485 BGH786466:BGK786485 BQD786466:BQG786485 BZZ786466:CAC786485 CJV786466:CJY786485 CTR786466:CTU786485 DDN786466:DDQ786485 DNJ786466:DNM786485 DXF786466:DXI786485 EHB786466:EHE786485 EQX786466:ERA786485 FAT786466:FAW786485 FKP786466:FKS786485 FUL786466:FUO786485 GEH786466:GEK786485 GOD786466:GOG786485 GXZ786466:GYC786485 HHV786466:HHY786485 HRR786466:HRU786485 IBN786466:IBQ786485 ILJ786466:ILM786485 IVF786466:IVI786485 JFB786466:JFE786485 JOX786466:JPA786485 JYT786466:JYW786485 KIP786466:KIS786485 KSL786466:KSO786485 LCH786466:LCK786485 LMD786466:LMG786485 LVZ786466:LWC786485 MFV786466:MFY786485 MPR786466:MPU786485 MZN786466:MZQ786485 NJJ786466:NJM786485 NTF786466:NTI786485 ODB786466:ODE786485 OMX786466:ONA786485 OWT786466:OWW786485 PGP786466:PGS786485 PQL786466:PQO786485 QAH786466:QAK786485 QKD786466:QKG786485 QTZ786466:QUC786485 RDV786466:RDY786485 RNR786466:RNU786485 RXN786466:RXQ786485 SHJ786466:SHM786485 SRF786466:SRI786485 TBB786466:TBE786485 TKX786466:TLA786485 TUT786466:TUW786485 UEP786466:UES786485 UOL786466:UOO786485 UYH786466:UYK786485 VID786466:VIG786485 VRZ786466:VSC786485 WBV786466:WBY786485 WLR786466:WLU786485 WVN786466:WVQ786485 G852002:J852021 JB852002:JE852021 SX852002:TA852021 ACT852002:ACW852021 AMP852002:AMS852021 AWL852002:AWO852021 BGH852002:BGK852021 BQD852002:BQG852021 BZZ852002:CAC852021 CJV852002:CJY852021 CTR852002:CTU852021 DDN852002:DDQ852021 DNJ852002:DNM852021 DXF852002:DXI852021 EHB852002:EHE852021 EQX852002:ERA852021 FAT852002:FAW852021 FKP852002:FKS852021 FUL852002:FUO852021 GEH852002:GEK852021 GOD852002:GOG852021 GXZ852002:GYC852021 HHV852002:HHY852021 HRR852002:HRU852021 IBN852002:IBQ852021 ILJ852002:ILM852021 IVF852002:IVI852021 JFB852002:JFE852021 JOX852002:JPA852021 JYT852002:JYW852021 KIP852002:KIS852021 KSL852002:KSO852021 LCH852002:LCK852021 LMD852002:LMG852021 LVZ852002:LWC852021 MFV852002:MFY852021 MPR852002:MPU852021 MZN852002:MZQ852021 NJJ852002:NJM852021 NTF852002:NTI852021 ODB852002:ODE852021 OMX852002:ONA852021 OWT852002:OWW852021 PGP852002:PGS852021 PQL852002:PQO852021 QAH852002:QAK852021 QKD852002:QKG852021 QTZ852002:QUC852021 RDV852002:RDY852021 RNR852002:RNU852021 RXN852002:RXQ852021 SHJ852002:SHM852021 SRF852002:SRI852021 TBB852002:TBE852021 TKX852002:TLA852021 TUT852002:TUW852021 UEP852002:UES852021 UOL852002:UOO852021 UYH852002:UYK852021 VID852002:VIG852021 VRZ852002:VSC852021 WBV852002:WBY852021 WLR852002:WLU852021 WVN852002:WVQ852021 G917538:J917557 JB917538:JE917557 SX917538:TA917557 ACT917538:ACW917557 AMP917538:AMS917557 AWL917538:AWO917557 BGH917538:BGK917557 BQD917538:BQG917557 BZZ917538:CAC917557 CJV917538:CJY917557 CTR917538:CTU917557 DDN917538:DDQ917557 DNJ917538:DNM917557 DXF917538:DXI917557 EHB917538:EHE917557 EQX917538:ERA917557 FAT917538:FAW917557 FKP917538:FKS917557 FUL917538:FUO917557 GEH917538:GEK917557 GOD917538:GOG917557 GXZ917538:GYC917557 HHV917538:HHY917557 HRR917538:HRU917557 IBN917538:IBQ917557 ILJ917538:ILM917557 IVF917538:IVI917557 JFB917538:JFE917557 JOX917538:JPA917557 JYT917538:JYW917557 KIP917538:KIS917557 KSL917538:KSO917557 LCH917538:LCK917557 LMD917538:LMG917557 LVZ917538:LWC917557 MFV917538:MFY917557 MPR917538:MPU917557 MZN917538:MZQ917557 NJJ917538:NJM917557 NTF917538:NTI917557 ODB917538:ODE917557 OMX917538:ONA917557 OWT917538:OWW917557 PGP917538:PGS917557 PQL917538:PQO917557 QAH917538:QAK917557 QKD917538:QKG917557 QTZ917538:QUC917557 RDV917538:RDY917557 RNR917538:RNU917557 RXN917538:RXQ917557 SHJ917538:SHM917557 SRF917538:SRI917557 TBB917538:TBE917557 TKX917538:TLA917557 TUT917538:TUW917557 UEP917538:UES917557 UOL917538:UOO917557 UYH917538:UYK917557 VID917538:VIG917557 VRZ917538:VSC917557 WBV917538:WBY917557 WLR917538:WLU917557 WVN917538:WVQ917557 G983074:J983093 JB983074:JE983093 SX983074:TA983093 ACT983074:ACW983093 AMP983074:AMS983093 AWL983074:AWO983093 BGH983074:BGK983093 BQD983074:BQG983093 BZZ983074:CAC983093 CJV983074:CJY983093 CTR983074:CTU983093 DDN983074:DDQ983093 DNJ983074:DNM983093 DXF983074:DXI983093 EHB983074:EHE983093 EQX983074:ERA983093 FAT983074:FAW983093 FKP983074:FKS983093 FUL983074:FUO983093 GEH983074:GEK983093 GOD983074:GOG983093 GXZ983074:GYC983093 HHV983074:HHY983093 HRR983074:HRU983093 IBN983074:IBQ983093 ILJ983074:ILM983093 IVF983074:IVI983093 JFB983074:JFE983093 JOX983074:JPA983093 JYT983074:JYW983093 KIP983074:KIS983093 KSL983074:KSO983093 LCH983074:LCK983093 LMD983074:LMG983093 LVZ983074:LWC983093 MFV983074:MFY983093 MPR983074:MPU983093 MZN983074:MZQ983093 NJJ983074:NJM983093 NTF983074:NTI983093 ODB983074:ODE983093 OMX983074:ONA983093 OWT983074:OWW983093 PGP983074:PGS983093 PQL983074:PQO983093 QAH983074:QAK983093 QKD983074:QKG983093 QTZ983074:QUC983093 RDV983074:RDY983093 RNR983074:RNU983093 RXN983074:RXQ983093 SHJ983074:SHM983093 SRF983074:SRI983093 TBB983074:TBE983093 E92:E96 G92:J96 E55:E89 E22:E32 G55:J89 G22:J32 E105:J105 E34:E53 F22:F96 G34:J53</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Y256"/>
  <sheetViews>
    <sheetView topLeftCell="B6" zoomScale="60" zoomScaleNormal="60" workbookViewId="0">
      <selection activeCell="F43" sqref="F43"/>
    </sheetView>
  </sheetViews>
  <sheetFormatPr defaultRowHeight="12.75"/>
  <cols>
    <col min="1" max="1" width="3.85546875" style="324" hidden="1" customWidth="1"/>
    <col min="2" max="2" width="81.7109375" style="316" customWidth="1"/>
    <col min="3" max="3" width="3.28515625" style="316" hidden="1" customWidth="1"/>
    <col min="4" max="4" width="4.140625" style="316" hidden="1" customWidth="1"/>
    <col min="5" max="6" width="19.140625" style="303" customWidth="1"/>
    <col min="7" max="10" width="19" style="303" customWidth="1"/>
    <col min="11" max="13" width="23.140625" style="303" hidden="1" customWidth="1"/>
    <col min="14" max="14" width="5.7109375" style="316" customWidth="1"/>
    <col min="15" max="15" width="13.7109375" style="316" hidden="1" customWidth="1"/>
    <col min="16" max="16" width="5.7109375" style="316" customWidth="1"/>
    <col min="17" max="17" width="14.42578125" style="410" customWidth="1"/>
    <col min="18" max="18" width="13.42578125" style="410" customWidth="1"/>
    <col min="19" max="20" width="11.140625" style="410" customWidth="1"/>
    <col min="21" max="21" width="16.28515625" style="410" hidden="1" customWidth="1"/>
    <col min="22" max="22" width="15" style="410" hidden="1" customWidth="1"/>
    <col min="23" max="23" width="15" style="411" customWidth="1"/>
    <col min="24" max="24" width="15.7109375" style="410" hidden="1" customWidth="1"/>
    <col min="25" max="25" width="15.28515625" style="410" hidden="1" customWidth="1"/>
    <col min="26" max="255" width="9.140625" style="410"/>
    <col min="256" max="256" width="0" style="410" hidden="1" customWidth="1"/>
    <col min="257" max="257" width="81.7109375" style="410" customWidth="1"/>
    <col min="258" max="259" width="0" style="410" hidden="1" customWidth="1"/>
    <col min="260" max="261" width="19.140625" style="410" customWidth="1"/>
    <col min="262" max="265" width="19" style="410" customWidth="1"/>
    <col min="266" max="268" width="0" style="410" hidden="1" customWidth="1"/>
    <col min="269" max="269" width="5.7109375" style="410" customWidth="1"/>
    <col min="270" max="270" width="55.5703125" style="410" customWidth="1"/>
    <col min="271" max="271" width="0" style="410" hidden="1" customWidth="1"/>
    <col min="272" max="272" width="5.7109375" style="410" customWidth="1"/>
    <col min="273" max="273" width="14.42578125" style="410" customWidth="1"/>
    <col min="274" max="274" width="13.42578125" style="410" customWidth="1"/>
    <col min="275" max="276" width="11.140625" style="410" customWidth="1"/>
    <col min="277" max="278" width="0" style="410" hidden="1" customWidth="1"/>
    <col min="279" max="279" width="15" style="410" customWidth="1"/>
    <col min="280" max="281" width="0" style="410" hidden="1" customWidth="1"/>
    <col min="282" max="511" width="9.140625" style="410"/>
    <col min="512" max="512" width="0" style="410" hidden="1" customWidth="1"/>
    <col min="513" max="513" width="81.7109375" style="410" customWidth="1"/>
    <col min="514" max="515" width="0" style="410" hidden="1" customWidth="1"/>
    <col min="516" max="517" width="19.140625" style="410" customWidth="1"/>
    <col min="518" max="521" width="19" style="410" customWidth="1"/>
    <col min="522" max="524" width="0" style="410" hidden="1" customWidth="1"/>
    <col min="525" max="525" width="5.7109375" style="410" customWidth="1"/>
    <col min="526" max="526" width="55.5703125" style="410" customWidth="1"/>
    <col min="527" max="527" width="0" style="410" hidden="1" customWidth="1"/>
    <col min="528" max="528" width="5.7109375" style="410" customWidth="1"/>
    <col min="529" max="529" width="14.42578125" style="410" customWidth="1"/>
    <col min="530" max="530" width="13.42578125" style="410" customWidth="1"/>
    <col min="531" max="532" width="11.140625" style="410" customWidth="1"/>
    <col min="533" max="534" width="0" style="410" hidden="1" customWidth="1"/>
    <col min="535" max="535" width="15" style="410" customWidth="1"/>
    <col min="536" max="537" width="0" style="410" hidden="1" customWidth="1"/>
    <col min="538" max="767" width="9.140625" style="410"/>
    <col min="768" max="768" width="0" style="410" hidden="1" customWidth="1"/>
    <col min="769" max="769" width="81.7109375" style="410" customWidth="1"/>
    <col min="770" max="771" width="0" style="410" hidden="1" customWidth="1"/>
    <col min="772" max="773" width="19.140625" style="410" customWidth="1"/>
    <col min="774" max="777" width="19" style="410" customWidth="1"/>
    <col min="778" max="780" width="0" style="410" hidden="1" customWidth="1"/>
    <col min="781" max="781" width="5.7109375" style="410" customWidth="1"/>
    <col min="782" max="782" width="55.5703125" style="410" customWidth="1"/>
    <col min="783" max="783" width="0" style="410" hidden="1" customWidth="1"/>
    <col min="784" max="784" width="5.7109375" style="410" customWidth="1"/>
    <col min="785" max="785" width="14.42578125" style="410" customWidth="1"/>
    <col min="786" max="786" width="13.42578125" style="410" customWidth="1"/>
    <col min="787" max="788" width="11.140625" style="410" customWidth="1"/>
    <col min="789" max="790" width="0" style="410" hidden="1" customWidth="1"/>
    <col min="791" max="791" width="15" style="410" customWidth="1"/>
    <col min="792" max="793" width="0" style="410" hidden="1" customWidth="1"/>
    <col min="794" max="1023" width="9.140625" style="410"/>
    <col min="1024" max="1024" width="0" style="410" hidden="1" customWidth="1"/>
    <col min="1025" max="1025" width="81.7109375" style="410" customWidth="1"/>
    <col min="1026" max="1027" width="0" style="410" hidden="1" customWidth="1"/>
    <col min="1028" max="1029" width="19.140625" style="410" customWidth="1"/>
    <col min="1030" max="1033" width="19" style="410" customWidth="1"/>
    <col min="1034" max="1036" width="0" style="410" hidden="1" customWidth="1"/>
    <col min="1037" max="1037" width="5.7109375" style="410" customWidth="1"/>
    <col min="1038" max="1038" width="55.5703125" style="410" customWidth="1"/>
    <col min="1039" max="1039" width="0" style="410" hidden="1" customWidth="1"/>
    <col min="1040" max="1040" width="5.7109375" style="410" customWidth="1"/>
    <col min="1041" max="1041" width="14.42578125" style="410" customWidth="1"/>
    <col min="1042" max="1042" width="13.42578125" style="410" customWidth="1"/>
    <col min="1043" max="1044" width="11.140625" style="410" customWidth="1"/>
    <col min="1045" max="1046" width="0" style="410" hidden="1" customWidth="1"/>
    <col min="1047" max="1047" width="15" style="410" customWidth="1"/>
    <col min="1048" max="1049" width="0" style="410" hidden="1" customWidth="1"/>
    <col min="1050" max="1279" width="9.140625" style="410"/>
    <col min="1280" max="1280" width="0" style="410" hidden="1" customWidth="1"/>
    <col min="1281" max="1281" width="81.7109375" style="410" customWidth="1"/>
    <col min="1282" max="1283" width="0" style="410" hidden="1" customWidth="1"/>
    <col min="1284" max="1285" width="19.140625" style="410" customWidth="1"/>
    <col min="1286" max="1289" width="19" style="410" customWidth="1"/>
    <col min="1290" max="1292" width="0" style="410" hidden="1" customWidth="1"/>
    <col min="1293" max="1293" width="5.7109375" style="410" customWidth="1"/>
    <col min="1294" max="1294" width="55.5703125" style="410" customWidth="1"/>
    <col min="1295" max="1295" width="0" style="410" hidden="1" customWidth="1"/>
    <col min="1296" max="1296" width="5.7109375" style="410" customWidth="1"/>
    <col min="1297" max="1297" width="14.42578125" style="410" customWidth="1"/>
    <col min="1298" max="1298" width="13.42578125" style="410" customWidth="1"/>
    <col min="1299" max="1300" width="11.140625" style="410" customWidth="1"/>
    <col min="1301" max="1302" width="0" style="410" hidden="1" customWidth="1"/>
    <col min="1303" max="1303" width="15" style="410" customWidth="1"/>
    <col min="1304" max="1305" width="0" style="410" hidden="1" customWidth="1"/>
    <col min="1306" max="1535" width="9.140625" style="410"/>
    <col min="1536" max="1536" width="0" style="410" hidden="1" customWidth="1"/>
    <col min="1537" max="1537" width="81.7109375" style="410" customWidth="1"/>
    <col min="1538" max="1539" width="0" style="410" hidden="1" customWidth="1"/>
    <col min="1540" max="1541" width="19.140625" style="410" customWidth="1"/>
    <col min="1542" max="1545" width="19" style="410" customWidth="1"/>
    <col min="1546" max="1548" width="0" style="410" hidden="1" customWidth="1"/>
    <col min="1549" max="1549" width="5.7109375" style="410" customWidth="1"/>
    <col min="1550" max="1550" width="55.5703125" style="410" customWidth="1"/>
    <col min="1551" max="1551" width="0" style="410" hidden="1" customWidth="1"/>
    <col min="1552" max="1552" width="5.7109375" style="410" customWidth="1"/>
    <col min="1553" max="1553" width="14.42578125" style="410" customWidth="1"/>
    <col min="1554" max="1554" width="13.42578125" style="410" customWidth="1"/>
    <col min="1555" max="1556" width="11.140625" style="410" customWidth="1"/>
    <col min="1557" max="1558" width="0" style="410" hidden="1" customWidth="1"/>
    <col min="1559" max="1559" width="15" style="410" customWidth="1"/>
    <col min="1560" max="1561" width="0" style="410" hidden="1" customWidth="1"/>
    <col min="1562" max="1791" width="9.140625" style="410"/>
    <col min="1792" max="1792" width="0" style="410" hidden="1" customWidth="1"/>
    <col min="1793" max="1793" width="81.7109375" style="410" customWidth="1"/>
    <col min="1794" max="1795" width="0" style="410" hidden="1" customWidth="1"/>
    <col min="1796" max="1797" width="19.140625" style="410" customWidth="1"/>
    <col min="1798" max="1801" width="19" style="410" customWidth="1"/>
    <col min="1802" max="1804" width="0" style="410" hidden="1" customWidth="1"/>
    <col min="1805" max="1805" width="5.7109375" style="410" customWidth="1"/>
    <col min="1806" max="1806" width="55.5703125" style="410" customWidth="1"/>
    <col min="1807" max="1807" width="0" style="410" hidden="1" customWidth="1"/>
    <col min="1808" max="1808" width="5.7109375" style="410" customWidth="1"/>
    <col min="1809" max="1809" width="14.42578125" style="410" customWidth="1"/>
    <col min="1810" max="1810" width="13.42578125" style="410" customWidth="1"/>
    <col min="1811" max="1812" width="11.140625" style="410" customWidth="1"/>
    <col min="1813" max="1814" width="0" style="410" hidden="1" customWidth="1"/>
    <col min="1815" max="1815" width="15" style="410" customWidth="1"/>
    <col min="1816" max="1817" width="0" style="410" hidden="1" customWidth="1"/>
    <col min="1818" max="2047" width="9.140625" style="410"/>
    <col min="2048" max="2048" width="0" style="410" hidden="1" customWidth="1"/>
    <col min="2049" max="2049" width="81.7109375" style="410" customWidth="1"/>
    <col min="2050" max="2051" width="0" style="410" hidden="1" customWidth="1"/>
    <col min="2052" max="2053" width="19.140625" style="410" customWidth="1"/>
    <col min="2054" max="2057" width="19" style="410" customWidth="1"/>
    <col min="2058" max="2060" width="0" style="410" hidden="1" customWidth="1"/>
    <col min="2061" max="2061" width="5.7109375" style="410" customWidth="1"/>
    <col min="2062" max="2062" width="55.5703125" style="410" customWidth="1"/>
    <col min="2063" max="2063" width="0" style="410" hidden="1" customWidth="1"/>
    <col min="2064" max="2064" width="5.7109375" style="410" customWidth="1"/>
    <col min="2065" max="2065" width="14.42578125" style="410" customWidth="1"/>
    <col min="2066" max="2066" width="13.42578125" style="410" customWidth="1"/>
    <col min="2067" max="2068" width="11.140625" style="410" customWidth="1"/>
    <col min="2069" max="2070" width="0" style="410" hidden="1" customWidth="1"/>
    <col min="2071" max="2071" width="15" style="410" customWidth="1"/>
    <col min="2072" max="2073" width="0" style="410" hidden="1" customWidth="1"/>
    <col min="2074" max="2303" width="9.140625" style="410"/>
    <col min="2304" max="2304" width="0" style="410" hidden="1" customWidth="1"/>
    <col min="2305" max="2305" width="81.7109375" style="410" customWidth="1"/>
    <col min="2306" max="2307" width="0" style="410" hidden="1" customWidth="1"/>
    <col min="2308" max="2309" width="19.140625" style="410" customWidth="1"/>
    <col min="2310" max="2313" width="19" style="410" customWidth="1"/>
    <col min="2314" max="2316" width="0" style="410" hidden="1" customWidth="1"/>
    <col min="2317" max="2317" width="5.7109375" style="410" customWidth="1"/>
    <col min="2318" max="2318" width="55.5703125" style="410" customWidth="1"/>
    <col min="2319" max="2319" width="0" style="410" hidden="1" customWidth="1"/>
    <col min="2320" max="2320" width="5.7109375" style="410" customWidth="1"/>
    <col min="2321" max="2321" width="14.42578125" style="410" customWidth="1"/>
    <col min="2322" max="2322" width="13.42578125" style="410" customWidth="1"/>
    <col min="2323" max="2324" width="11.140625" style="410" customWidth="1"/>
    <col min="2325" max="2326" width="0" style="410" hidden="1" customWidth="1"/>
    <col min="2327" max="2327" width="15" style="410" customWidth="1"/>
    <col min="2328" max="2329" width="0" style="410" hidden="1" customWidth="1"/>
    <col min="2330" max="2559" width="9.140625" style="410"/>
    <col min="2560" max="2560" width="0" style="410" hidden="1" customWidth="1"/>
    <col min="2561" max="2561" width="81.7109375" style="410" customWidth="1"/>
    <col min="2562" max="2563" width="0" style="410" hidden="1" customWidth="1"/>
    <col min="2564" max="2565" width="19.140625" style="410" customWidth="1"/>
    <col min="2566" max="2569" width="19" style="410" customWidth="1"/>
    <col min="2570" max="2572" width="0" style="410" hidden="1" customWidth="1"/>
    <col min="2573" max="2573" width="5.7109375" style="410" customWidth="1"/>
    <col min="2574" max="2574" width="55.5703125" style="410" customWidth="1"/>
    <col min="2575" max="2575" width="0" style="410" hidden="1" customWidth="1"/>
    <col min="2576" max="2576" width="5.7109375" style="410" customWidth="1"/>
    <col min="2577" max="2577" width="14.42578125" style="410" customWidth="1"/>
    <col min="2578" max="2578" width="13.42578125" style="410" customWidth="1"/>
    <col min="2579" max="2580" width="11.140625" style="410" customWidth="1"/>
    <col min="2581" max="2582" width="0" style="410" hidden="1" customWidth="1"/>
    <col min="2583" max="2583" width="15" style="410" customWidth="1"/>
    <col min="2584" max="2585" width="0" style="410" hidden="1" customWidth="1"/>
    <col min="2586" max="2815" width="9.140625" style="410"/>
    <col min="2816" max="2816" width="0" style="410" hidden="1" customWidth="1"/>
    <col min="2817" max="2817" width="81.7109375" style="410" customWidth="1"/>
    <col min="2818" max="2819" width="0" style="410" hidden="1" customWidth="1"/>
    <col min="2820" max="2821" width="19.140625" style="410" customWidth="1"/>
    <col min="2822" max="2825" width="19" style="410" customWidth="1"/>
    <col min="2826" max="2828" width="0" style="410" hidden="1" customWidth="1"/>
    <col min="2829" max="2829" width="5.7109375" style="410" customWidth="1"/>
    <col min="2830" max="2830" width="55.5703125" style="410" customWidth="1"/>
    <col min="2831" max="2831" width="0" style="410" hidden="1" customWidth="1"/>
    <col min="2832" max="2832" width="5.7109375" style="410" customWidth="1"/>
    <col min="2833" max="2833" width="14.42578125" style="410" customWidth="1"/>
    <col min="2834" max="2834" width="13.42578125" style="410" customWidth="1"/>
    <col min="2835" max="2836" width="11.140625" style="410" customWidth="1"/>
    <col min="2837" max="2838" width="0" style="410" hidden="1" customWidth="1"/>
    <col min="2839" max="2839" width="15" style="410" customWidth="1"/>
    <col min="2840" max="2841" width="0" style="410" hidden="1" customWidth="1"/>
    <col min="2842" max="3071" width="9.140625" style="410"/>
    <col min="3072" max="3072" width="0" style="410" hidden="1" customWidth="1"/>
    <col min="3073" max="3073" width="81.7109375" style="410" customWidth="1"/>
    <col min="3074" max="3075" width="0" style="410" hidden="1" customWidth="1"/>
    <col min="3076" max="3077" width="19.140625" style="410" customWidth="1"/>
    <col min="3078" max="3081" width="19" style="410" customWidth="1"/>
    <col min="3082" max="3084" width="0" style="410" hidden="1" customWidth="1"/>
    <col min="3085" max="3085" width="5.7109375" style="410" customWidth="1"/>
    <col min="3086" max="3086" width="55.5703125" style="410" customWidth="1"/>
    <col min="3087" max="3087" width="0" style="410" hidden="1" customWidth="1"/>
    <col min="3088" max="3088" width="5.7109375" style="410" customWidth="1"/>
    <col min="3089" max="3089" width="14.42578125" style="410" customWidth="1"/>
    <col min="3090" max="3090" width="13.42578125" style="410" customWidth="1"/>
    <col min="3091" max="3092" width="11.140625" style="410" customWidth="1"/>
    <col min="3093" max="3094" width="0" style="410" hidden="1" customWidth="1"/>
    <col min="3095" max="3095" width="15" style="410" customWidth="1"/>
    <col min="3096" max="3097" width="0" style="410" hidden="1" customWidth="1"/>
    <col min="3098" max="3327" width="9.140625" style="410"/>
    <col min="3328" max="3328" width="0" style="410" hidden="1" customWidth="1"/>
    <col min="3329" max="3329" width="81.7109375" style="410" customWidth="1"/>
    <col min="3330" max="3331" width="0" style="410" hidden="1" customWidth="1"/>
    <col min="3332" max="3333" width="19.140625" style="410" customWidth="1"/>
    <col min="3334" max="3337" width="19" style="410" customWidth="1"/>
    <col min="3338" max="3340" width="0" style="410" hidden="1" customWidth="1"/>
    <col min="3341" max="3341" width="5.7109375" style="410" customWidth="1"/>
    <col min="3342" max="3342" width="55.5703125" style="410" customWidth="1"/>
    <col min="3343" max="3343" width="0" style="410" hidden="1" customWidth="1"/>
    <col min="3344" max="3344" width="5.7109375" style="410" customWidth="1"/>
    <col min="3345" max="3345" width="14.42578125" style="410" customWidth="1"/>
    <col min="3346" max="3346" width="13.42578125" style="410" customWidth="1"/>
    <col min="3347" max="3348" width="11.140625" style="410" customWidth="1"/>
    <col min="3349" max="3350" width="0" style="410" hidden="1" customWidth="1"/>
    <col min="3351" max="3351" width="15" style="410" customWidth="1"/>
    <col min="3352" max="3353" width="0" style="410" hidden="1" customWidth="1"/>
    <col min="3354" max="3583" width="9.140625" style="410"/>
    <col min="3584" max="3584" width="0" style="410" hidden="1" customWidth="1"/>
    <col min="3585" max="3585" width="81.7109375" style="410" customWidth="1"/>
    <col min="3586" max="3587" width="0" style="410" hidden="1" customWidth="1"/>
    <col min="3588" max="3589" width="19.140625" style="410" customWidth="1"/>
    <col min="3590" max="3593" width="19" style="410" customWidth="1"/>
    <col min="3594" max="3596" width="0" style="410" hidden="1" customWidth="1"/>
    <col min="3597" max="3597" width="5.7109375" style="410" customWidth="1"/>
    <col min="3598" max="3598" width="55.5703125" style="410" customWidth="1"/>
    <col min="3599" max="3599" width="0" style="410" hidden="1" customWidth="1"/>
    <col min="3600" max="3600" width="5.7109375" style="410" customWidth="1"/>
    <col min="3601" max="3601" width="14.42578125" style="410" customWidth="1"/>
    <col min="3602" max="3602" width="13.42578125" style="410" customWidth="1"/>
    <col min="3603" max="3604" width="11.140625" style="410" customWidth="1"/>
    <col min="3605" max="3606" width="0" style="410" hidden="1" customWidth="1"/>
    <col min="3607" max="3607" width="15" style="410" customWidth="1"/>
    <col min="3608" max="3609" width="0" style="410" hidden="1" customWidth="1"/>
    <col min="3610" max="3839" width="9.140625" style="410"/>
    <col min="3840" max="3840" width="0" style="410" hidden="1" customWidth="1"/>
    <col min="3841" max="3841" width="81.7109375" style="410" customWidth="1"/>
    <col min="3842" max="3843" width="0" style="410" hidden="1" customWidth="1"/>
    <col min="3844" max="3845" width="19.140625" style="410" customWidth="1"/>
    <col min="3846" max="3849" width="19" style="410" customWidth="1"/>
    <col min="3850" max="3852" width="0" style="410" hidden="1" customWidth="1"/>
    <col min="3853" max="3853" width="5.7109375" style="410" customWidth="1"/>
    <col min="3854" max="3854" width="55.5703125" style="410" customWidth="1"/>
    <col min="3855" max="3855" width="0" style="410" hidden="1" customWidth="1"/>
    <col min="3856" max="3856" width="5.7109375" style="410" customWidth="1"/>
    <col min="3857" max="3857" width="14.42578125" style="410" customWidth="1"/>
    <col min="3858" max="3858" width="13.42578125" style="410" customWidth="1"/>
    <col min="3859" max="3860" width="11.140625" style="410" customWidth="1"/>
    <col min="3861" max="3862" width="0" style="410" hidden="1" customWidth="1"/>
    <col min="3863" max="3863" width="15" style="410" customWidth="1"/>
    <col min="3864" max="3865" width="0" style="410" hidden="1" customWidth="1"/>
    <col min="3866" max="4095" width="9.140625" style="410"/>
    <col min="4096" max="4096" width="0" style="410" hidden="1" customWidth="1"/>
    <col min="4097" max="4097" width="81.7109375" style="410" customWidth="1"/>
    <col min="4098" max="4099" width="0" style="410" hidden="1" customWidth="1"/>
    <col min="4100" max="4101" width="19.140625" style="410" customWidth="1"/>
    <col min="4102" max="4105" width="19" style="410" customWidth="1"/>
    <col min="4106" max="4108" width="0" style="410" hidden="1" customWidth="1"/>
    <col min="4109" max="4109" width="5.7109375" style="410" customWidth="1"/>
    <col min="4110" max="4110" width="55.5703125" style="410" customWidth="1"/>
    <col min="4111" max="4111" width="0" style="410" hidden="1" customWidth="1"/>
    <col min="4112" max="4112" width="5.7109375" style="410" customWidth="1"/>
    <col min="4113" max="4113" width="14.42578125" style="410" customWidth="1"/>
    <col min="4114" max="4114" width="13.42578125" style="410" customWidth="1"/>
    <col min="4115" max="4116" width="11.140625" style="410" customWidth="1"/>
    <col min="4117" max="4118" width="0" style="410" hidden="1" customWidth="1"/>
    <col min="4119" max="4119" width="15" style="410" customWidth="1"/>
    <col min="4120" max="4121" width="0" style="410" hidden="1" customWidth="1"/>
    <col min="4122" max="4351" width="9.140625" style="410"/>
    <col min="4352" max="4352" width="0" style="410" hidden="1" customWidth="1"/>
    <col min="4353" max="4353" width="81.7109375" style="410" customWidth="1"/>
    <col min="4354" max="4355" width="0" style="410" hidden="1" customWidth="1"/>
    <col min="4356" max="4357" width="19.140625" style="410" customWidth="1"/>
    <col min="4358" max="4361" width="19" style="410" customWidth="1"/>
    <col min="4362" max="4364" width="0" style="410" hidden="1" customWidth="1"/>
    <col min="4365" max="4365" width="5.7109375" style="410" customWidth="1"/>
    <col min="4366" max="4366" width="55.5703125" style="410" customWidth="1"/>
    <col min="4367" max="4367" width="0" style="410" hidden="1" customWidth="1"/>
    <col min="4368" max="4368" width="5.7109375" style="410" customWidth="1"/>
    <col min="4369" max="4369" width="14.42578125" style="410" customWidth="1"/>
    <col min="4370" max="4370" width="13.42578125" style="410" customWidth="1"/>
    <col min="4371" max="4372" width="11.140625" style="410" customWidth="1"/>
    <col min="4373" max="4374" width="0" style="410" hidden="1" customWidth="1"/>
    <col min="4375" max="4375" width="15" style="410" customWidth="1"/>
    <col min="4376" max="4377" width="0" style="410" hidden="1" customWidth="1"/>
    <col min="4378" max="4607" width="9.140625" style="410"/>
    <col min="4608" max="4608" width="0" style="410" hidden="1" customWidth="1"/>
    <col min="4609" max="4609" width="81.7109375" style="410" customWidth="1"/>
    <col min="4610" max="4611" width="0" style="410" hidden="1" customWidth="1"/>
    <col min="4612" max="4613" width="19.140625" style="410" customWidth="1"/>
    <col min="4614" max="4617" width="19" style="410" customWidth="1"/>
    <col min="4618" max="4620" width="0" style="410" hidden="1" customWidth="1"/>
    <col min="4621" max="4621" width="5.7109375" style="410" customWidth="1"/>
    <col min="4622" max="4622" width="55.5703125" style="410" customWidth="1"/>
    <col min="4623" max="4623" width="0" style="410" hidden="1" customWidth="1"/>
    <col min="4624" max="4624" width="5.7109375" style="410" customWidth="1"/>
    <col min="4625" max="4625" width="14.42578125" style="410" customWidth="1"/>
    <col min="4626" max="4626" width="13.42578125" style="410" customWidth="1"/>
    <col min="4627" max="4628" width="11.140625" style="410" customWidth="1"/>
    <col min="4629" max="4630" width="0" style="410" hidden="1" customWidth="1"/>
    <col min="4631" max="4631" width="15" style="410" customWidth="1"/>
    <col min="4632" max="4633" width="0" style="410" hidden="1" customWidth="1"/>
    <col min="4634" max="4863" width="9.140625" style="410"/>
    <col min="4864" max="4864" width="0" style="410" hidden="1" customWidth="1"/>
    <col min="4865" max="4865" width="81.7109375" style="410" customWidth="1"/>
    <col min="4866" max="4867" width="0" style="410" hidden="1" customWidth="1"/>
    <col min="4868" max="4869" width="19.140625" style="410" customWidth="1"/>
    <col min="4870" max="4873" width="19" style="410" customWidth="1"/>
    <col min="4874" max="4876" width="0" style="410" hidden="1" customWidth="1"/>
    <col min="4877" max="4877" width="5.7109375" style="410" customWidth="1"/>
    <col min="4878" max="4878" width="55.5703125" style="410" customWidth="1"/>
    <col min="4879" max="4879" width="0" style="410" hidden="1" customWidth="1"/>
    <col min="4880" max="4880" width="5.7109375" style="410" customWidth="1"/>
    <col min="4881" max="4881" width="14.42578125" style="410" customWidth="1"/>
    <col min="4882" max="4882" width="13.42578125" style="410" customWidth="1"/>
    <col min="4883" max="4884" width="11.140625" style="410" customWidth="1"/>
    <col min="4885" max="4886" width="0" style="410" hidden="1" customWidth="1"/>
    <col min="4887" max="4887" width="15" style="410" customWidth="1"/>
    <col min="4888" max="4889" width="0" style="410" hidden="1" customWidth="1"/>
    <col min="4890" max="5119" width="9.140625" style="410"/>
    <col min="5120" max="5120" width="0" style="410" hidden="1" customWidth="1"/>
    <col min="5121" max="5121" width="81.7109375" style="410" customWidth="1"/>
    <col min="5122" max="5123" width="0" style="410" hidden="1" customWidth="1"/>
    <col min="5124" max="5125" width="19.140625" style="410" customWidth="1"/>
    <col min="5126" max="5129" width="19" style="410" customWidth="1"/>
    <col min="5130" max="5132" width="0" style="410" hidden="1" customWidth="1"/>
    <col min="5133" max="5133" width="5.7109375" style="410" customWidth="1"/>
    <col min="5134" max="5134" width="55.5703125" style="410" customWidth="1"/>
    <col min="5135" max="5135" width="0" style="410" hidden="1" customWidth="1"/>
    <col min="5136" max="5136" width="5.7109375" style="410" customWidth="1"/>
    <col min="5137" max="5137" width="14.42578125" style="410" customWidth="1"/>
    <col min="5138" max="5138" width="13.42578125" style="410" customWidth="1"/>
    <col min="5139" max="5140" width="11.140625" style="410" customWidth="1"/>
    <col min="5141" max="5142" width="0" style="410" hidden="1" customWidth="1"/>
    <col min="5143" max="5143" width="15" style="410" customWidth="1"/>
    <col min="5144" max="5145" width="0" style="410" hidden="1" customWidth="1"/>
    <col min="5146" max="5375" width="9.140625" style="410"/>
    <col min="5376" max="5376" width="0" style="410" hidden="1" customWidth="1"/>
    <col min="5377" max="5377" width="81.7109375" style="410" customWidth="1"/>
    <col min="5378" max="5379" width="0" style="410" hidden="1" customWidth="1"/>
    <col min="5380" max="5381" width="19.140625" style="410" customWidth="1"/>
    <col min="5382" max="5385" width="19" style="410" customWidth="1"/>
    <col min="5386" max="5388" width="0" style="410" hidden="1" customWidth="1"/>
    <col min="5389" max="5389" width="5.7109375" style="410" customWidth="1"/>
    <col min="5390" max="5390" width="55.5703125" style="410" customWidth="1"/>
    <col min="5391" max="5391" width="0" style="410" hidden="1" customWidth="1"/>
    <col min="5392" max="5392" width="5.7109375" style="410" customWidth="1"/>
    <col min="5393" max="5393" width="14.42578125" style="410" customWidth="1"/>
    <col min="5394" max="5394" width="13.42578125" style="410" customWidth="1"/>
    <col min="5395" max="5396" width="11.140625" style="410" customWidth="1"/>
    <col min="5397" max="5398" width="0" style="410" hidden="1" customWidth="1"/>
    <col min="5399" max="5399" width="15" style="410" customWidth="1"/>
    <col min="5400" max="5401" width="0" style="410" hidden="1" customWidth="1"/>
    <col min="5402" max="5631" width="9.140625" style="410"/>
    <col min="5632" max="5632" width="0" style="410" hidden="1" customWidth="1"/>
    <col min="5633" max="5633" width="81.7109375" style="410" customWidth="1"/>
    <col min="5634" max="5635" width="0" style="410" hidden="1" customWidth="1"/>
    <col min="5636" max="5637" width="19.140625" style="410" customWidth="1"/>
    <col min="5638" max="5641" width="19" style="410" customWidth="1"/>
    <col min="5642" max="5644" width="0" style="410" hidden="1" customWidth="1"/>
    <col min="5645" max="5645" width="5.7109375" style="410" customWidth="1"/>
    <col min="5646" max="5646" width="55.5703125" style="410" customWidth="1"/>
    <col min="5647" max="5647" width="0" style="410" hidden="1" customWidth="1"/>
    <col min="5648" max="5648" width="5.7109375" style="410" customWidth="1"/>
    <col min="5649" max="5649" width="14.42578125" style="410" customWidth="1"/>
    <col min="5650" max="5650" width="13.42578125" style="410" customWidth="1"/>
    <col min="5651" max="5652" width="11.140625" style="410" customWidth="1"/>
    <col min="5653" max="5654" width="0" style="410" hidden="1" customWidth="1"/>
    <col min="5655" max="5655" width="15" style="410" customWidth="1"/>
    <col min="5656" max="5657" width="0" style="410" hidden="1" customWidth="1"/>
    <col min="5658" max="5887" width="9.140625" style="410"/>
    <col min="5888" max="5888" width="0" style="410" hidden="1" customWidth="1"/>
    <col min="5889" max="5889" width="81.7109375" style="410" customWidth="1"/>
    <col min="5890" max="5891" width="0" style="410" hidden="1" customWidth="1"/>
    <col min="5892" max="5893" width="19.140625" style="410" customWidth="1"/>
    <col min="5894" max="5897" width="19" style="410" customWidth="1"/>
    <col min="5898" max="5900" width="0" style="410" hidden="1" customWidth="1"/>
    <col min="5901" max="5901" width="5.7109375" style="410" customWidth="1"/>
    <col min="5902" max="5902" width="55.5703125" style="410" customWidth="1"/>
    <col min="5903" max="5903" width="0" style="410" hidden="1" customWidth="1"/>
    <col min="5904" max="5904" width="5.7109375" style="410" customWidth="1"/>
    <col min="5905" max="5905" width="14.42578125" style="410" customWidth="1"/>
    <col min="5906" max="5906" width="13.42578125" style="410" customWidth="1"/>
    <col min="5907" max="5908" width="11.140625" style="410" customWidth="1"/>
    <col min="5909" max="5910" width="0" style="410" hidden="1" customWidth="1"/>
    <col min="5911" max="5911" width="15" style="410" customWidth="1"/>
    <col min="5912" max="5913" width="0" style="410" hidden="1" customWidth="1"/>
    <col min="5914" max="6143" width="9.140625" style="410"/>
    <col min="6144" max="6144" width="0" style="410" hidden="1" customWidth="1"/>
    <col min="6145" max="6145" width="81.7109375" style="410" customWidth="1"/>
    <col min="6146" max="6147" width="0" style="410" hidden="1" customWidth="1"/>
    <col min="6148" max="6149" width="19.140625" style="410" customWidth="1"/>
    <col min="6150" max="6153" width="19" style="410" customWidth="1"/>
    <col min="6154" max="6156" width="0" style="410" hidden="1" customWidth="1"/>
    <col min="6157" max="6157" width="5.7109375" style="410" customWidth="1"/>
    <col min="6158" max="6158" width="55.5703125" style="410" customWidth="1"/>
    <col min="6159" max="6159" width="0" style="410" hidden="1" customWidth="1"/>
    <col min="6160" max="6160" width="5.7109375" style="410" customWidth="1"/>
    <col min="6161" max="6161" width="14.42578125" style="410" customWidth="1"/>
    <col min="6162" max="6162" width="13.42578125" style="410" customWidth="1"/>
    <col min="6163" max="6164" width="11.140625" style="410" customWidth="1"/>
    <col min="6165" max="6166" width="0" style="410" hidden="1" customWidth="1"/>
    <col min="6167" max="6167" width="15" style="410" customWidth="1"/>
    <col min="6168" max="6169" width="0" style="410" hidden="1" customWidth="1"/>
    <col min="6170" max="6399" width="9.140625" style="410"/>
    <col min="6400" max="6400" width="0" style="410" hidden="1" customWidth="1"/>
    <col min="6401" max="6401" width="81.7109375" style="410" customWidth="1"/>
    <col min="6402" max="6403" width="0" style="410" hidden="1" customWidth="1"/>
    <col min="6404" max="6405" width="19.140625" style="410" customWidth="1"/>
    <col min="6406" max="6409" width="19" style="410" customWidth="1"/>
    <col min="6410" max="6412" width="0" style="410" hidden="1" customWidth="1"/>
    <col min="6413" max="6413" width="5.7109375" style="410" customWidth="1"/>
    <col min="6414" max="6414" width="55.5703125" style="410" customWidth="1"/>
    <col min="6415" max="6415" width="0" style="410" hidden="1" customWidth="1"/>
    <col min="6416" max="6416" width="5.7109375" style="410" customWidth="1"/>
    <col min="6417" max="6417" width="14.42578125" style="410" customWidth="1"/>
    <col min="6418" max="6418" width="13.42578125" style="410" customWidth="1"/>
    <col min="6419" max="6420" width="11.140625" style="410" customWidth="1"/>
    <col min="6421" max="6422" width="0" style="410" hidden="1" customWidth="1"/>
    <col min="6423" max="6423" width="15" style="410" customWidth="1"/>
    <col min="6424" max="6425" width="0" style="410" hidden="1" customWidth="1"/>
    <col min="6426" max="6655" width="9.140625" style="410"/>
    <col min="6656" max="6656" width="0" style="410" hidden="1" customWidth="1"/>
    <col min="6657" max="6657" width="81.7109375" style="410" customWidth="1"/>
    <col min="6658" max="6659" width="0" style="410" hidden="1" customWidth="1"/>
    <col min="6660" max="6661" width="19.140625" style="410" customWidth="1"/>
    <col min="6662" max="6665" width="19" style="410" customWidth="1"/>
    <col min="6666" max="6668" width="0" style="410" hidden="1" customWidth="1"/>
    <col min="6669" max="6669" width="5.7109375" style="410" customWidth="1"/>
    <col min="6670" max="6670" width="55.5703125" style="410" customWidth="1"/>
    <col min="6671" max="6671" width="0" style="410" hidden="1" customWidth="1"/>
    <col min="6672" max="6672" width="5.7109375" style="410" customWidth="1"/>
    <col min="6673" max="6673" width="14.42578125" style="410" customWidth="1"/>
    <col min="6674" max="6674" width="13.42578125" style="410" customWidth="1"/>
    <col min="6675" max="6676" width="11.140625" style="410" customWidth="1"/>
    <col min="6677" max="6678" width="0" style="410" hidden="1" customWidth="1"/>
    <col min="6679" max="6679" width="15" style="410" customWidth="1"/>
    <col min="6680" max="6681" width="0" style="410" hidden="1" customWidth="1"/>
    <col min="6682" max="6911" width="9.140625" style="410"/>
    <col min="6912" max="6912" width="0" style="410" hidden="1" customWidth="1"/>
    <col min="6913" max="6913" width="81.7109375" style="410" customWidth="1"/>
    <col min="6914" max="6915" width="0" style="410" hidden="1" customWidth="1"/>
    <col min="6916" max="6917" width="19.140625" style="410" customWidth="1"/>
    <col min="6918" max="6921" width="19" style="410" customWidth="1"/>
    <col min="6922" max="6924" width="0" style="410" hidden="1" customWidth="1"/>
    <col min="6925" max="6925" width="5.7109375" style="410" customWidth="1"/>
    <col min="6926" max="6926" width="55.5703125" style="410" customWidth="1"/>
    <col min="6927" max="6927" width="0" style="410" hidden="1" customWidth="1"/>
    <col min="6928" max="6928" width="5.7109375" style="410" customWidth="1"/>
    <col min="6929" max="6929" width="14.42578125" style="410" customWidth="1"/>
    <col min="6930" max="6930" width="13.42578125" style="410" customWidth="1"/>
    <col min="6931" max="6932" width="11.140625" style="410" customWidth="1"/>
    <col min="6933" max="6934" width="0" style="410" hidden="1" customWidth="1"/>
    <col min="6935" max="6935" width="15" style="410" customWidth="1"/>
    <col min="6936" max="6937" width="0" style="410" hidden="1" customWidth="1"/>
    <col min="6938" max="7167" width="9.140625" style="410"/>
    <col min="7168" max="7168" width="0" style="410" hidden="1" customWidth="1"/>
    <col min="7169" max="7169" width="81.7109375" style="410" customWidth="1"/>
    <col min="7170" max="7171" width="0" style="410" hidden="1" customWidth="1"/>
    <col min="7172" max="7173" width="19.140625" style="410" customWidth="1"/>
    <col min="7174" max="7177" width="19" style="410" customWidth="1"/>
    <col min="7178" max="7180" width="0" style="410" hidden="1" customWidth="1"/>
    <col min="7181" max="7181" width="5.7109375" style="410" customWidth="1"/>
    <col min="7182" max="7182" width="55.5703125" style="410" customWidth="1"/>
    <col min="7183" max="7183" width="0" style="410" hidden="1" customWidth="1"/>
    <col min="7184" max="7184" width="5.7109375" style="410" customWidth="1"/>
    <col min="7185" max="7185" width="14.42578125" style="410" customWidth="1"/>
    <col min="7186" max="7186" width="13.42578125" style="410" customWidth="1"/>
    <col min="7187" max="7188" width="11.140625" style="410" customWidth="1"/>
    <col min="7189" max="7190" width="0" style="410" hidden="1" customWidth="1"/>
    <col min="7191" max="7191" width="15" style="410" customWidth="1"/>
    <col min="7192" max="7193" width="0" style="410" hidden="1" customWidth="1"/>
    <col min="7194" max="7423" width="9.140625" style="410"/>
    <col min="7424" max="7424" width="0" style="410" hidden="1" customWidth="1"/>
    <col min="7425" max="7425" width="81.7109375" style="410" customWidth="1"/>
    <col min="7426" max="7427" width="0" style="410" hidden="1" customWidth="1"/>
    <col min="7428" max="7429" width="19.140625" style="410" customWidth="1"/>
    <col min="7430" max="7433" width="19" style="410" customWidth="1"/>
    <col min="7434" max="7436" width="0" style="410" hidden="1" customWidth="1"/>
    <col min="7437" max="7437" width="5.7109375" style="410" customWidth="1"/>
    <col min="7438" max="7438" width="55.5703125" style="410" customWidth="1"/>
    <col min="7439" max="7439" width="0" style="410" hidden="1" customWidth="1"/>
    <col min="7440" max="7440" width="5.7109375" style="410" customWidth="1"/>
    <col min="7441" max="7441" width="14.42578125" style="410" customWidth="1"/>
    <col min="7442" max="7442" width="13.42578125" style="410" customWidth="1"/>
    <col min="7443" max="7444" width="11.140625" style="410" customWidth="1"/>
    <col min="7445" max="7446" width="0" style="410" hidden="1" customWidth="1"/>
    <col min="7447" max="7447" width="15" style="410" customWidth="1"/>
    <col min="7448" max="7449" width="0" style="410" hidden="1" customWidth="1"/>
    <col min="7450" max="7679" width="9.140625" style="410"/>
    <col min="7680" max="7680" width="0" style="410" hidden="1" customWidth="1"/>
    <col min="7681" max="7681" width="81.7109375" style="410" customWidth="1"/>
    <col min="7682" max="7683" width="0" style="410" hidden="1" customWidth="1"/>
    <col min="7684" max="7685" width="19.140625" style="410" customWidth="1"/>
    <col min="7686" max="7689" width="19" style="410" customWidth="1"/>
    <col min="7690" max="7692" width="0" style="410" hidden="1" customWidth="1"/>
    <col min="7693" max="7693" width="5.7109375" style="410" customWidth="1"/>
    <col min="7694" max="7694" width="55.5703125" style="410" customWidth="1"/>
    <col min="7695" max="7695" width="0" style="410" hidden="1" customWidth="1"/>
    <col min="7696" max="7696" width="5.7109375" style="410" customWidth="1"/>
    <col min="7697" max="7697" width="14.42578125" style="410" customWidth="1"/>
    <col min="7698" max="7698" width="13.42578125" style="410" customWidth="1"/>
    <col min="7699" max="7700" width="11.140625" style="410" customWidth="1"/>
    <col min="7701" max="7702" width="0" style="410" hidden="1" customWidth="1"/>
    <col min="7703" max="7703" width="15" style="410" customWidth="1"/>
    <col min="7704" max="7705" width="0" style="410" hidden="1" customWidth="1"/>
    <col min="7706" max="7935" width="9.140625" style="410"/>
    <col min="7936" max="7936" width="0" style="410" hidden="1" customWidth="1"/>
    <col min="7937" max="7937" width="81.7109375" style="410" customWidth="1"/>
    <col min="7938" max="7939" width="0" style="410" hidden="1" customWidth="1"/>
    <col min="7940" max="7941" width="19.140625" style="410" customWidth="1"/>
    <col min="7942" max="7945" width="19" style="410" customWidth="1"/>
    <col min="7946" max="7948" width="0" style="410" hidden="1" customWidth="1"/>
    <col min="7949" max="7949" width="5.7109375" style="410" customWidth="1"/>
    <col min="7950" max="7950" width="55.5703125" style="410" customWidth="1"/>
    <col min="7951" max="7951" width="0" style="410" hidden="1" customWidth="1"/>
    <col min="7952" max="7952" width="5.7109375" style="410" customWidth="1"/>
    <col min="7953" max="7953" width="14.42578125" style="410" customWidth="1"/>
    <col min="7954" max="7954" width="13.42578125" style="410" customWidth="1"/>
    <col min="7955" max="7956" width="11.140625" style="410" customWidth="1"/>
    <col min="7957" max="7958" width="0" style="410" hidden="1" customWidth="1"/>
    <col min="7959" max="7959" width="15" style="410" customWidth="1"/>
    <col min="7960" max="7961" width="0" style="410" hidden="1" customWidth="1"/>
    <col min="7962" max="8191" width="9.140625" style="410"/>
    <col min="8192" max="8192" width="0" style="410" hidden="1" customWidth="1"/>
    <col min="8193" max="8193" width="81.7109375" style="410" customWidth="1"/>
    <col min="8194" max="8195" width="0" style="410" hidden="1" customWidth="1"/>
    <col min="8196" max="8197" width="19.140625" style="410" customWidth="1"/>
    <col min="8198" max="8201" width="19" style="410" customWidth="1"/>
    <col min="8202" max="8204" width="0" style="410" hidden="1" customWidth="1"/>
    <col min="8205" max="8205" width="5.7109375" style="410" customWidth="1"/>
    <col min="8206" max="8206" width="55.5703125" style="410" customWidth="1"/>
    <col min="8207" max="8207" width="0" style="410" hidden="1" customWidth="1"/>
    <col min="8208" max="8208" width="5.7109375" style="410" customWidth="1"/>
    <col min="8209" max="8209" width="14.42578125" style="410" customWidth="1"/>
    <col min="8210" max="8210" width="13.42578125" style="410" customWidth="1"/>
    <col min="8211" max="8212" width="11.140625" style="410" customWidth="1"/>
    <col min="8213" max="8214" width="0" style="410" hidden="1" customWidth="1"/>
    <col min="8215" max="8215" width="15" style="410" customWidth="1"/>
    <col min="8216" max="8217" width="0" style="410" hidden="1" customWidth="1"/>
    <col min="8218" max="8447" width="9.140625" style="410"/>
    <col min="8448" max="8448" width="0" style="410" hidden="1" customWidth="1"/>
    <col min="8449" max="8449" width="81.7109375" style="410" customWidth="1"/>
    <col min="8450" max="8451" width="0" style="410" hidden="1" customWidth="1"/>
    <col min="8452" max="8453" width="19.140625" style="410" customWidth="1"/>
    <col min="8454" max="8457" width="19" style="410" customWidth="1"/>
    <col min="8458" max="8460" width="0" style="410" hidden="1" customWidth="1"/>
    <col min="8461" max="8461" width="5.7109375" style="410" customWidth="1"/>
    <col min="8462" max="8462" width="55.5703125" style="410" customWidth="1"/>
    <col min="8463" max="8463" width="0" style="410" hidden="1" customWidth="1"/>
    <col min="8464" max="8464" width="5.7109375" style="410" customWidth="1"/>
    <col min="8465" max="8465" width="14.42578125" style="410" customWidth="1"/>
    <col min="8466" max="8466" width="13.42578125" style="410" customWidth="1"/>
    <col min="8467" max="8468" width="11.140625" style="410" customWidth="1"/>
    <col min="8469" max="8470" width="0" style="410" hidden="1" customWidth="1"/>
    <col min="8471" max="8471" width="15" style="410" customWidth="1"/>
    <col min="8472" max="8473" width="0" style="410" hidden="1" customWidth="1"/>
    <col min="8474" max="8703" width="9.140625" style="410"/>
    <col min="8704" max="8704" width="0" style="410" hidden="1" customWidth="1"/>
    <col min="8705" max="8705" width="81.7109375" style="410" customWidth="1"/>
    <col min="8706" max="8707" width="0" style="410" hidden="1" customWidth="1"/>
    <col min="8708" max="8709" width="19.140625" style="410" customWidth="1"/>
    <col min="8710" max="8713" width="19" style="410" customWidth="1"/>
    <col min="8714" max="8716" width="0" style="410" hidden="1" customWidth="1"/>
    <col min="8717" max="8717" width="5.7109375" style="410" customWidth="1"/>
    <col min="8718" max="8718" width="55.5703125" style="410" customWidth="1"/>
    <col min="8719" max="8719" width="0" style="410" hidden="1" customWidth="1"/>
    <col min="8720" max="8720" width="5.7109375" style="410" customWidth="1"/>
    <col min="8721" max="8721" width="14.42578125" style="410" customWidth="1"/>
    <col min="8722" max="8722" width="13.42578125" style="410" customWidth="1"/>
    <col min="8723" max="8724" width="11.140625" style="410" customWidth="1"/>
    <col min="8725" max="8726" width="0" style="410" hidden="1" customWidth="1"/>
    <col min="8727" max="8727" width="15" style="410" customWidth="1"/>
    <col min="8728" max="8729" width="0" style="410" hidden="1" customWidth="1"/>
    <col min="8730" max="8959" width="9.140625" style="410"/>
    <col min="8960" max="8960" width="0" style="410" hidden="1" customWidth="1"/>
    <col min="8961" max="8961" width="81.7109375" style="410" customWidth="1"/>
    <col min="8962" max="8963" width="0" style="410" hidden="1" customWidth="1"/>
    <col min="8964" max="8965" width="19.140625" style="410" customWidth="1"/>
    <col min="8966" max="8969" width="19" style="410" customWidth="1"/>
    <col min="8970" max="8972" width="0" style="410" hidden="1" customWidth="1"/>
    <col min="8973" max="8973" width="5.7109375" style="410" customWidth="1"/>
    <col min="8974" max="8974" width="55.5703125" style="410" customWidth="1"/>
    <col min="8975" max="8975" width="0" style="410" hidden="1" customWidth="1"/>
    <col min="8976" max="8976" width="5.7109375" style="410" customWidth="1"/>
    <col min="8977" max="8977" width="14.42578125" style="410" customWidth="1"/>
    <col min="8978" max="8978" width="13.42578125" style="410" customWidth="1"/>
    <col min="8979" max="8980" width="11.140625" style="410" customWidth="1"/>
    <col min="8981" max="8982" width="0" style="410" hidden="1" customWidth="1"/>
    <col min="8983" max="8983" width="15" style="410" customWidth="1"/>
    <col min="8984" max="8985" width="0" style="410" hidden="1" customWidth="1"/>
    <col min="8986" max="9215" width="9.140625" style="410"/>
    <col min="9216" max="9216" width="0" style="410" hidden="1" customWidth="1"/>
    <col min="9217" max="9217" width="81.7109375" style="410" customWidth="1"/>
    <col min="9218" max="9219" width="0" style="410" hidden="1" customWidth="1"/>
    <col min="9220" max="9221" width="19.140625" style="410" customWidth="1"/>
    <col min="9222" max="9225" width="19" style="410" customWidth="1"/>
    <col min="9226" max="9228" width="0" style="410" hidden="1" customWidth="1"/>
    <col min="9229" max="9229" width="5.7109375" style="410" customWidth="1"/>
    <col min="9230" max="9230" width="55.5703125" style="410" customWidth="1"/>
    <col min="9231" max="9231" width="0" style="410" hidden="1" customWidth="1"/>
    <col min="9232" max="9232" width="5.7109375" style="410" customWidth="1"/>
    <col min="9233" max="9233" width="14.42578125" style="410" customWidth="1"/>
    <col min="9234" max="9234" width="13.42578125" style="410" customWidth="1"/>
    <col min="9235" max="9236" width="11.140625" style="410" customWidth="1"/>
    <col min="9237" max="9238" width="0" style="410" hidden="1" customWidth="1"/>
    <col min="9239" max="9239" width="15" style="410" customWidth="1"/>
    <col min="9240" max="9241" width="0" style="410" hidden="1" customWidth="1"/>
    <col min="9242" max="9471" width="9.140625" style="410"/>
    <col min="9472" max="9472" width="0" style="410" hidden="1" customWidth="1"/>
    <col min="9473" max="9473" width="81.7109375" style="410" customWidth="1"/>
    <col min="9474" max="9475" width="0" style="410" hidden="1" customWidth="1"/>
    <col min="9476" max="9477" width="19.140625" style="410" customWidth="1"/>
    <col min="9478" max="9481" width="19" style="410" customWidth="1"/>
    <col min="9482" max="9484" width="0" style="410" hidden="1" customWidth="1"/>
    <col min="9485" max="9485" width="5.7109375" style="410" customWidth="1"/>
    <col min="9486" max="9486" width="55.5703125" style="410" customWidth="1"/>
    <col min="9487" max="9487" width="0" style="410" hidden="1" customWidth="1"/>
    <col min="9488" max="9488" width="5.7109375" style="410" customWidth="1"/>
    <col min="9489" max="9489" width="14.42578125" style="410" customWidth="1"/>
    <col min="9490" max="9490" width="13.42578125" style="410" customWidth="1"/>
    <col min="9491" max="9492" width="11.140625" style="410" customWidth="1"/>
    <col min="9493" max="9494" width="0" style="410" hidden="1" customWidth="1"/>
    <col min="9495" max="9495" width="15" style="410" customWidth="1"/>
    <col min="9496" max="9497" width="0" style="410" hidden="1" customWidth="1"/>
    <col min="9498" max="9727" width="9.140625" style="410"/>
    <col min="9728" max="9728" width="0" style="410" hidden="1" customWidth="1"/>
    <col min="9729" max="9729" width="81.7109375" style="410" customWidth="1"/>
    <col min="9730" max="9731" width="0" style="410" hidden="1" customWidth="1"/>
    <col min="9732" max="9733" width="19.140625" style="410" customWidth="1"/>
    <col min="9734" max="9737" width="19" style="410" customWidth="1"/>
    <col min="9738" max="9740" width="0" style="410" hidden="1" customWidth="1"/>
    <col min="9741" max="9741" width="5.7109375" style="410" customWidth="1"/>
    <col min="9742" max="9742" width="55.5703125" style="410" customWidth="1"/>
    <col min="9743" max="9743" width="0" style="410" hidden="1" customWidth="1"/>
    <col min="9744" max="9744" width="5.7109375" style="410" customWidth="1"/>
    <col min="9745" max="9745" width="14.42578125" style="410" customWidth="1"/>
    <col min="9746" max="9746" width="13.42578125" style="410" customWidth="1"/>
    <col min="9747" max="9748" width="11.140625" style="410" customWidth="1"/>
    <col min="9749" max="9750" width="0" style="410" hidden="1" customWidth="1"/>
    <col min="9751" max="9751" width="15" style="410" customWidth="1"/>
    <col min="9752" max="9753" width="0" style="410" hidden="1" customWidth="1"/>
    <col min="9754" max="9983" width="9.140625" style="410"/>
    <col min="9984" max="9984" width="0" style="410" hidden="1" customWidth="1"/>
    <col min="9985" max="9985" width="81.7109375" style="410" customWidth="1"/>
    <col min="9986" max="9987" width="0" style="410" hidden="1" customWidth="1"/>
    <col min="9988" max="9989" width="19.140625" style="410" customWidth="1"/>
    <col min="9990" max="9993" width="19" style="410" customWidth="1"/>
    <col min="9994" max="9996" width="0" style="410" hidden="1" customWidth="1"/>
    <col min="9997" max="9997" width="5.7109375" style="410" customWidth="1"/>
    <col min="9998" max="9998" width="55.5703125" style="410" customWidth="1"/>
    <col min="9999" max="9999" width="0" style="410" hidden="1" customWidth="1"/>
    <col min="10000" max="10000" width="5.7109375" style="410" customWidth="1"/>
    <col min="10001" max="10001" width="14.42578125" style="410" customWidth="1"/>
    <col min="10002" max="10002" width="13.42578125" style="410" customWidth="1"/>
    <col min="10003" max="10004" width="11.140625" style="410" customWidth="1"/>
    <col min="10005" max="10006" width="0" style="410" hidden="1" customWidth="1"/>
    <col min="10007" max="10007" width="15" style="410" customWidth="1"/>
    <col min="10008" max="10009" width="0" style="410" hidden="1" customWidth="1"/>
    <col min="10010" max="10239" width="9.140625" style="410"/>
    <col min="10240" max="10240" width="0" style="410" hidden="1" customWidth="1"/>
    <col min="10241" max="10241" width="81.7109375" style="410" customWidth="1"/>
    <col min="10242" max="10243" width="0" style="410" hidden="1" customWidth="1"/>
    <col min="10244" max="10245" width="19.140625" style="410" customWidth="1"/>
    <col min="10246" max="10249" width="19" style="410" customWidth="1"/>
    <col min="10250" max="10252" width="0" style="410" hidden="1" customWidth="1"/>
    <col min="10253" max="10253" width="5.7109375" style="410" customWidth="1"/>
    <col min="10254" max="10254" width="55.5703125" style="410" customWidth="1"/>
    <col min="10255" max="10255" width="0" style="410" hidden="1" customWidth="1"/>
    <col min="10256" max="10256" width="5.7109375" style="410" customWidth="1"/>
    <col min="10257" max="10257" width="14.42578125" style="410" customWidth="1"/>
    <col min="10258" max="10258" width="13.42578125" style="410" customWidth="1"/>
    <col min="10259" max="10260" width="11.140625" style="410" customWidth="1"/>
    <col min="10261" max="10262" width="0" style="410" hidden="1" customWidth="1"/>
    <col min="10263" max="10263" width="15" style="410" customWidth="1"/>
    <col min="10264" max="10265" width="0" style="410" hidden="1" customWidth="1"/>
    <col min="10266" max="10495" width="9.140625" style="410"/>
    <col min="10496" max="10496" width="0" style="410" hidden="1" customWidth="1"/>
    <col min="10497" max="10497" width="81.7109375" style="410" customWidth="1"/>
    <col min="10498" max="10499" width="0" style="410" hidden="1" customWidth="1"/>
    <col min="10500" max="10501" width="19.140625" style="410" customWidth="1"/>
    <col min="10502" max="10505" width="19" style="410" customWidth="1"/>
    <col min="10506" max="10508" width="0" style="410" hidden="1" customWidth="1"/>
    <col min="10509" max="10509" width="5.7109375" style="410" customWidth="1"/>
    <col min="10510" max="10510" width="55.5703125" style="410" customWidth="1"/>
    <col min="10511" max="10511" width="0" style="410" hidden="1" customWidth="1"/>
    <col min="10512" max="10512" width="5.7109375" style="410" customWidth="1"/>
    <col min="10513" max="10513" width="14.42578125" style="410" customWidth="1"/>
    <col min="10514" max="10514" width="13.42578125" style="410" customWidth="1"/>
    <col min="10515" max="10516" width="11.140625" style="410" customWidth="1"/>
    <col min="10517" max="10518" width="0" style="410" hidden="1" customWidth="1"/>
    <col min="10519" max="10519" width="15" style="410" customWidth="1"/>
    <col min="10520" max="10521" width="0" style="410" hidden="1" customWidth="1"/>
    <col min="10522" max="10751" width="9.140625" style="410"/>
    <col min="10752" max="10752" width="0" style="410" hidden="1" customWidth="1"/>
    <col min="10753" max="10753" width="81.7109375" style="410" customWidth="1"/>
    <col min="10754" max="10755" width="0" style="410" hidden="1" customWidth="1"/>
    <col min="10756" max="10757" width="19.140625" style="410" customWidth="1"/>
    <col min="10758" max="10761" width="19" style="410" customWidth="1"/>
    <col min="10762" max="10764" width="0" style="410" hidden="1" customWidth="1"/>
    <col min="10765" max="10765" width="5.7109375" style="410" customWidth="1"/>
    <col min="10766" max="10766" width="55.5703125" style="410" customWidth="1"/>
    <col min="10767" max="10767" width="0" style="410" hidden="1" customWidth="1"/>
    <col min="10768" max="10768" width="5.7109375" style="410" customWidth="1"/>
    <col min="10769" max="10769" width="14.42578125" style="410" customWidth="1"/>
    <col min="10770" max="10770" width="13.42578125" style="410" customWidth="1"/>
    <col min="10771" max="10772" width="11.140625" style="410" customWidth="1"/>
    <col min="10773" max="10774" width="0" style="410" hidden="1" customWidth="1"/>
    <col min="10775" max="10775" width="15" style="410" customWidth="1"/>
    <col min="10776" max="10777" width="0" style="410" hidden="1" customWidth="1"/>
    <col min="10778" max="11007" width="9.140625" style="410"/>
    <col min="11008" max="11008" width="0" style="410" hidden="1" customWidth="1"/>
    <col min="11009" max="11009" width="81.7109375" style="410" customWidth="1"/>
    <col min="11010" max="11011" width="0" style="410" hidden="1" customWidth="1"/>
    <col min="11012" max="11013" width="19.140625" style="410" customWidth="1"/>
    <col min="11014" max="11017" width="19" style="410" customWidth="1"/>
    <col min="11018" max="11020" width="0" style="410" hidden="1" customWidth="1"/>
    <col min="11021" max="11021" width="5.7109375" style="410" customWidth="1"/>
    <col min="11022" max="11022" width="55.5703125" style="410" customWidth="1"/>
    <col min="11023" max="11023" width="0" style="410" hidden="1" customWidth="1"/>
    <col min="11024" max="11024" width="5.7109375" style="410" customWidth="1"/>
    <col min="11025" max="11025" width="14.42578125" style="410" customWidth="1"/>
    <col min="11026" max="11026" width="13.42578125" style="410" customWidth="1"/>
    <col min="11027" max="11028" width="11.140625" style="410" customWidth="1"/>
    <col min="11029" max="11030" width="0" style="410" hidden="1" customWidth="1"/>
    <col min="11031" max="11031" width="15" style="410" customWidth="1"/>
    <col min="11032" max="11033" width="0" style="410" hidden="1" customWidth="1"/>
    <col min="11034" max="11263" width="9.140625" style="410"/>
    <col min="11264" max="11264" width="0" style="410" hidden="1" customWidth="1"/>
    <col min="11265" max="11265" width="81.7109375" style="410" customWidth="1"/>
    <col min="11266" max="11267" width="0" style="410" hidden="1" customWidth="1"/>
    <col min="11268" max="11269" width="19.140625" style="410" customWidth="1"/>
    <col min="11270" max="11273" width="19" style="410" customWidth="1"/>
    <col min="11274" max="11276" width="0" style="410" hidden="1" customWidth="1"/>
    <col min="11277" max="11277" width="5.7109375" style="410" customWidth="1"/>
    <col min="11278" max="11278" width="55.5703125" style="410" customWidth="1"/>
    <col min="11279" max="11279" width="0" style="410" hidden="1" customWidth="1"/>
    <col min="11280" max="11280" width="5.7109375" style="410" customWidth="1"/>
    <col min="11281" max="11281" width="14.42578125" style="410" customWidth="1"/>
    <col min="11282" max="11282" width="13.42578125" style="410" customWidth="1"/>
    <col min="11283" max="11284" width="11.140625" style="410" customWidth="1"/>
    <col min="11285" max="11286" width="0" style="410" hidden="1" customWidth="1"/>
    <col min="11287" max="11287" width="15" style="410" customWidth="1"/>
    <col min="11288" max="11289" width="0" style="410" hidden="1" customWidth="1"/>
    <col min="11290" max="11519" width="9.140625" style="410"/>
    <col min="11520" max="11520" width="0" style="410" hidden="1" customWidth="1"/>
    <col min="11521" max="11521" width="81.7109375" style="410" customWidth="1"/>
    <col min="11522" max="11523" width="0" style="410" hidden="1" customWidth="1"/>
    <col min="11524" max="11525" width="19.140625" style="410" customWidth="1"/>
    <col min="11526" max="11529" width="19" style="410" customWidth="1"/>
    <col min="11530" max="11532" width="0" style="410" hidden="1" customWidth="1"/>
    <col min="11533" max="11533" width="5.7109375" style="410" customWidth="1"/>
    <col min="11534" max="11534" width="55.5703125" style="410" customWidth="1"/>
    <col min="11535" max="11535" width="0" style="410" hidden="1" customWidth="1"/>
    <col min="11536" max="11536" width="5.7109375" style="410" customWidth="1"/>
    <col min="11537" max="11537" width="14.42578125" style="410" customWidth="1"/>
    <col min="11538" max="11538" width="13.42578125" style="410" customWidth="1"/>
    <col min="11539" max="11540" width="11.140625" style="410" customWidth="1"/>
    <col min="11541" max="11542" width="0" style="410" hidden="1" customWidth="1"/>
    <col min="11543" max="11543" width="15" style="410" customWidth="1"/>
    <col min="11544" max="11545" width="0" style="410" hidden="1" customWidth="1"/>
    <col min="11546" max="11775" width="9.140625" style="410"/>
    <col min="11776" max="11776" width="0" style="410" hidden="1" customWidth="1"/>
    <col min="11777" max="11777" width="81.7109375" style="410" customWidth="1"/>
    <col min="11778" max="11779" width="0" style="410" hidden="1" customWidth="1"/>
    <col min="11780" max="11781" width="19.140625" style="410" customWidth="1"/>
    <col min="11782" max="11785" width="19" style="410" customWidth="1"/>
    <col min="11786" max="11788" width="0" style="410" hidden="1" customWidth="1"/>
    <col min="11789" max="11789" width="5.7109375" style="410" customWidth="1"/>
    <col min="11790" max="11790" width="55.5703125" style="410" customWidth="1"/>
    <col min="11791" max="11791" width="0" style="410" hidden="1" customWidth="1"/>
    <col min="11792" max="11792" width="5.7109375" style="410" customWidth="1"/>
    <col min="11793" max="11793" width="14.42578125" style="410" customWidth="1"/>
    <col min="11794" max="11794" width="13.42578125" style="410" customWidth="1"/>
    <col min="11795" max="11796" width="11.140625" style="410" customWidth="1"/>
    <col min="11797" max="11798" width="0" style="410" hidden="1" customWidth="1"/>
    <col min="11799" max="11799" width="15" style="410" customWidth="1"/>
    <col min="11800" max="11801" width="0" style="410" hidden="1" customWidth="1"/>
    <col min="11802" max="12031" width="9.140625" style="410"/>
    <col min="12032" max="12032" width="0" style="410" hidden="1" customWidth="1"/>
    <col min="12033" max="12033" width="81.7109375" style="410" customWidth="1"/>
    <col min="12034" max="12035" width="0" style="410" hidden="1" customWidth="1"/>
    <col min="12036" max="12037" width="19.140625" style="410" customWidth="1"/>
    <col min="12038" max="12041" width="19" style="410" customWidth="1"/>
    <col min="12042" max="12044" width="0" style="410" hidden="1" customWidth="1"/>
    <col min="12045" max="12045" width="5.7109375" style="410" customWidth="1"/>
    <col min="12046" max="12046" width="55.5703125" style="410" customWidth="1"/>
    <col min="12047" max="12047" width="0" style="410" hidden="1" customWidth="1"/>
    <col min="12048" max="12048" width="5.7109375" style="410" customWidth="1"/>
    <col min="12049" max="12049" width="14.42578125" style="410" customWidth="1"/>
    <col min="12050" max="12050" width="13.42578125" style="410" customWidth="1"/>
    <col min="12051" max="12052" width="11.140625" style="410" customWidth="1"/>
    <col min="12053" max="12054" width="0" style="410" hidden="1" customWidth="1"/>
    <col min="12055" max="12055" width="15" style="410" customWidth="1"/>
    <col min="12056" max="12057" width="0" style="410" hidden="1" customWidth="1"/>
    <col min="12058" max="12287" width="9.140625" style="410"/>
    <col min="12288" max="12288" width="0" style="410" hidden="1" customWidth="1"/>
    <col min="12289" max="12289" width="81.7109375" style="410" customWidth="1"/>
    <col min="12290" max="12291" width="0" style="410" hidden="1" customWidth="1"/>
    <col min="12292" max="12293" width="19.140625" style="410" customWidth="1"/>
    <col min="12294" max="12297" width="19" style="410" customWidth="1"/>
    <col min="12298" max="12300" width="0" style="410" hidden="1" customWidth="1"/>
    <col min="12301" max="12301" width="5.7109375" style="410" customWidth="1"/>
    <col min="12302" max="12302" width="55.5703125" style="410" customWidth="1"/>
    <col min="12303" max="12303" width="0" style="410" hidden="1" customWidth="1"/>
    <col min="12304" max="12304" width="5.7109375" style="410" customWidth="1"/>
    <col min="12305" max="12305" width="14.42578125" style="410" customWidth="1"/>
    <col min="12306" max="12306" width="13.42578125" style="410" customWidth="1"/>
    <col min="12307" max="12308" width="11.140625" style="410" customWidth="1"/>
    <col min="12309" max="12310" width="0" style="410" hidden="1" customWidth="1"/>
    <col min="12311" max="12311" width="15" style="410" customWidth="1"/>
    <col min="12312" max="12313" width="0" style="410" hidden="1" customWidth="1"/>
    <col min="12314" max="12543" width="9.140625" style="410"/>
    <col min="12544" max="12544" width="0" style="410" hidden="1" customWidth="1"/>
    <col min="12545" max="12545" width="81.7109375" style="410" customWidth="1"/>
    <col min="12546" max="12547" width="0" style="410" hidden="1" customWidth="1"/>
    <col min="12548" max="12549" width="19.140625" style="410" customWidth="1"/>
    <col min="12550" max="12553" width="19" style="410" customWidth="1"/>
    <col min="12554" max="12556" width="0" style="410" hidden="1" customWidth="1"/>
    <col min="12557" max="12557" width="5.7109375" style="410" customWidth="1"/>
    <col min="12558" max="12558" width="55.5703125" style="410" customWidth="1"/>
    <col min="12559" max="12559" width="0" style="410" hidden="1" customWidth="1"/>
    <col min="12560" max="12560" width="5.7109375" style="410" customWidth="1"/>
    <col min="12561" max="12561" width="14.42578125" style="410" customWidth="1"/>
    <col min="12562" max="12562" width="13.42578125" style="410" customWidth="1"/>
    <col min="12563" max="12564" width="11.140625" style="410" customWidth="1"/>
    <col min="12565" max="12566" width="0" style="410" hidden="1" customWidth="1"/>
    <col min="12567" max="12567" width="15" style="410" customWidth="1"/>
    <col min="12568" max="12569" width="0" style="410" hidden="1" customWidth="1"/>
    <col min="12570" max="12799" width="9.140625" style="410"/>
    <col min="12800" max="12800" width="0" style="410" hidden="1" customWidth="1"/>
    <col min="12801" max="12801" width="81.7109375" style="410" customWidth="1"/>
    <col min="12802" max="12803" width="0" style="410" hidden="1" customWidth="1"/>
    <col min="12804" max="12805" width="19.140625" style="410" customWidth="1"/>
    <col min="12806" max="12809" width="19" style="410" customWidth="1"/>
    <col min="12810" max="12812" width="0" style="410" hidden="1" customWidth="1"/>
    <col min="12813" max="12813" width="5.7109375" style="410" customWidth="1"/>
    <col min="12814" max="12814" width="55.5703125" style="410" customWidth="1"/>
    <col min="12815" max="12815" width="0" style="410" hidden="1" customWidth="1"/>
    <col min="12816" max="12816" width="5.7109375" style="410" customWidth="1"/>
    <col min="12817" max="12817" width="14.42578125" style="410" customWidth="1"/>
    <col min="12818" max="12818" width="13.42578125" style="410" customWidth="1"/>
    <col min="12819" max="12820" width="11.140625" style="410" customWidth="1"/>
    <col min="12821" max="12822" width="0" style="410" hidden="1" customWidth="1"/>
    <col min="12823" max="12823" width="15" style="410" customWidth="1"/>
    <col min="12824" max="12825" width="0" style="410" hidden="1" customWidth="1"/>
    <col min="12826" max="13055" width="9.140625" style="410"/>
    <col min="13056" max="13056" width="0" style="410" hidden="1" customWidth="1"/>
    <col min="13057" max="13057" width="81.7109375" style="410" customWidth="1"/>
    <col min="13058" max="13059" width="0" style="410" hidden="1" customWidth="1"/>
    <col min="13060" max="13061" width="19.140625" style="410" customWidth="1"/>
    <col min="13062" max="13065" width="19" style="410" customWidth="1"/>
    <col min="13066" max="13068" width="0" style="410" hidden="1" customWidth="1"/>
    <col min="13069" max="13069" width="5.7109375" style="410" customWidth="1"/>
    <col min="13070" max="13070" width="55.5703125" style="410" customWidth="1"/>
    <col min="13071" max="13071" width="0" style="410" hidden="1" customWidth="1"/>
    <col min="13072" max="13072" width="5.7109375" style="410" customWidth="1"/>
    <col min="13073" max="13073" width="14.42578125" style="410" customWidth="1"/>
    <col min="13074" max="13074" width="13.42578125" style="410" customWidth="1"/>
    <col min="13075" max="13076" width="11.140625" style="410" customWidth="1"/>
    <col min="13077" max="13078" width="0" style="410" hidden="1" customWidth="1"/>
    <col min="13079" max="13079" width="15" style="410" customWidth="1"/>
    <col min="13080" max="13081" width="0" style="410" hidden="1" customWidth="1"/>
    <col min="13082" max="13311" width="9.140625" style="410"/>
    <col min="13312" max="13312" width="0" style="410" hidden="1" customWidth="1"/>
    <col min="13313" max="13313" width="81.7109375" style="410" customWidth="1"/>
    <col min="13314" max="13315" width="0" style="410" hidden="1" customWidth="1"/>
    <col min="13316" max="13317" width="19.140625" style="410" customWidth="1"/>
    <col min="13318" max="13321" width="19" style="410" customWidth="1"/>
    <col min="13322" max="13324" width="0" style="410" hidden="1" customWidth="1"/>
    <col min="13325" max="13325" width="5.7109375" style="410" customWidth="1"/>
    <col min="13326" max="13326" width="55.5703125" style="410" customWidth="1"/>
    <col min="13327" max="13327" width="0" style="410" hidden="1" customWidth="1"/>
    <col min="13328" max="13328" width="5.7109375" style="410" customWidth="1"/>
    <col min="13329" max="13329" width="14.42578125" style="410" customWidth="1"/>
    <col min="13330" max="13330" width="13.42578125" style="410" customWidth="1"/>
    <col min="13331" max="13332" width="11.140625" style="410" customWidth="1"/>
    <col min="13333" max="13334" width="0" style="410" hidden="1" customWidth="1"/>
    <col min="13335" max="13335" width="15" style="410" customWidth="1"/>
    <col min="13336" max="13337" width="0" style="410" hidden="1" customWidth="1"/>
    <col min="13338" max="13567" width="9.140625" style="410"/>
    <col min="13568" max="13568" width="0" style="410" hidden="1" customWidth="1"/>
    <col min="13569" max="13569" width="81.7109375" style="410" customWidth="1"/>
    <col min="13570" max="13571" width="0" style="410" hidden="1" customWidth="1"/>
    <col min="13572" max="13573" width="19.140625" style="410" customWidth="1"/>
    <col min="13574" max="13577" width="19" style="410" customWidth="1"/>
    <col min="13578" max="13580" width="0" style="410" hidden="1" customWidth="1"/>
    <col min="13581" max="13581" width="5.7109375" style="410" customWidth="1"/>
    <col min="13582" max="13582" width="55.5703125" style="410" customWidth="1"/>
    <col min="13583" max="13583" width="0" style="410" hidden="1" customWidth="1"/>
    <col min="13584" max="13584" width="5.7109375" style="410" customWidth="1"/>
    <col min="13585" max="13585" width="14.42578125" style="410" customWidth="1"/>
    <col min="13586" max="13586" width="13.42578125" style="410" customWidth="1"/>
    <col min="13587" max="13588" width="11.140625" style="410" customWidth="1"/>
    <col min="13589" max="13590" width="0" style="410" hidden="1" customWidth="1"/>
    <col min="13591" max="13591" width="15" style="410" customWidth="1"/>
    <col min="13592" max="13593" width="0" style="410" hidden="1" customWidth="1"/>
    <col min="13594" max="13823" width="9.140625" style="410"/>
    <col min="13824" max="13824" width="0" style="410" hidden="1" customWidth="1"/>
    <col min="13825" max="13825" width="81.7109375" style="410" customWidth="1"/>
    <col min="13826" max="13827" width="0" style="410" hidden="1" customWidth="1"/>
    <col min="13828" max="13829" width="19.140625" style="410" customWidth="1"/>
    <col min="13830" max="13833" width="19" style="410" customWidth="1"/>
    <col min="13834" max="13836" width="0" style="410" hidden="1" customWidth="1"/>
    <col min="13837" max="13837" width="5.7109375" style="410" customWidth="1"/>
    <col min="13838" max="13838" width="55.5703125" style="410" customWidth="1"/>
    <col min="13839" max="13839" width="0" style="410" hidden="1" customWidth="1"/>
    <col min="13840" max="13840" width="5.7109375" style="410" customWidth="1"/>
    <col min="13841" max="13841" width="14.42578125" style="410" customWidth="1"/>
    <col min="13842" max="13842" width="13.42578125" style="410" customWidth="1"/>
    <col min="13843" max="13844" width="11.140625" style="410" customWidth="1"/>
    <col min="13845" max="13846" width="0" style="410" hidden="1" customWidth="1"/>
    <col min="13847" max="13847" width="15" style="410" customWidth="1"/>
    <col min="13848" max="13849" width="0" style="410" hidden="1" customWidth="1"/>
    <col min="13850" max="14079" width="9.140625" style="410"/>
    <col min="14080" max="14080" width="0" style="410" hidden="1" customWidth="1"/>
    <col min="14081" max="14081" width="81.7109375" style="410" customWidth="1"/>
    <col min="14082" max="14083" width="0" style="410" hidden="1" customWidth="1"/>
    <col min="14084" max="14085" width="19.140625" style="410" customWidth="1"/>
    <col min="14086" max="14089" width="19" style="410" customWidth="1"/>
    <col min="14090" max="14092" width="0" style="410" hidden="1" customWidth="1"/>
    <col min="14093" max="14093" width="5.7109375" style="410" customWidth="1"/>
    <col min="14094" max="14094" width="55.5703125" style="410" customWidth="1"/>
    <col min="14095" max="14095" width="0" style="410" hidden="1" customWidth="1"/>
    <col min="14096" max="14096" width="5.7109375" style="410" customWidth="1"/>
    <col min="14097" max="14097" width="14.42578125" style="410" customWidth="1"/>
    <col min="14098" max="14098" width="13.42578125" style="410" customWidth="1"/>
    <col min="14099" max="14100" width="11.140625" style="410" customWidth="1"/>
    <col min="14101" max="14102" width="0" style="410" hidden="1" customWidth="1"/>
    <col min="14103" max="14103" width="15" style="410" customWidth="1"/>
    <col min="14104" max="14105" width="0" style="410" hidden="1" customWidth="1"/>
    <col min="14106" max="14335" width="9.140625" style="410"/>
    <col min="14336" max="14336" width="0" style="410" hidden="1" customWidth="1"/>
    <col min="14337" max="14337" width="81.7109375" style="410" customWidth="1"/>
    <col min="14338" max="14339" width="0" style="410" hidden="1" customWidth="1"/>
    <col min="14340" max="14341" width="19.140625" style="410" customWidth="1"/>
    <col min="14342" max="14345" width="19" style="410" customWidth="1"/>
    <col min="14346" max="14348" width="0" style="410" hidden="1" customWidth="1"/>
    <col min="14349" max="14349" width="5.7109375" style="410" customWidth="1"/>
    <col min="14350" max="14350" width="55.5703125" style="410" customWidth="1"/>
    <col min="14351" max="14351" width="0" style="410" hidden="1" customWidth="1"/>
    <col min="14352" max="14352" width="5.7109375" style="410" customWidth="1"/>
    <col min="14353" max="14353" width="14.42578125" style="410" customWidth="1"/>
    <col min="14354" max="14354" width="13.42578125" style="410" customWidth="1"/>
    <col min="14355" max="14356" width="11.140625" style="410" customWidth="1"/>
    <col min="14357" max="14358" width="0" style="410" hidden="1" customWidth="1"/>
    <col min="14359" max="14359" width="15" style="410" customWidth="1"/>
    <col min="14360" max="14361" width="0" style="410" hidden="1" customWidth="1"/>
    <col min="14362" max="14591" width="9.140625" style="410"/>
    <col min="14592" max="14592" width="0" style="410" hidden="1" customWidth="1"/>
    <col min="14593" max="14593" width="81.7109375" style="410" customWidth="1"/>
    <col min="14594" max="14595" width="0" style="410" hidden="1" customWidth="1"/>
    <col min="14596" max="14597" width="19.140625" style="410" customWidth="1"/>
    <col min="14598" max="14601" width="19" style="410" customWidth="1"/>
    <col min="14602" max="14604" width="0" style="410" hidden="1" customWidth="1"/>
    <col min="14605" max="14605" width="5.7109375" style="410" customWidth="1"/>
    <col min="14606" max="14606" width="55.5703125" style="410" customWidth="1"/>
    <col min="14607" max="14607" width="0" style="410" hidden="1" customWidth="1"/>
    <col min="14608" max="14608" width="5.7109375" style="410" customWidth="1"/>
    <col min="14609" max="14609" width="14.42578125" style="410" customWidth="1"/>
    <col min="14610" max="14610" width="13.42578125" style="410" customWidth="1"/>
    <col min="14611" max="14612" width="11.140625" style="410" customWidth="1"/>
    <col min="14613" max="14614" width="0" style="410" hidden="1" customWidth="1"/>
    <col min="14615" max="14615" width="15" style="410" customWidth="1"/>
    <col min="14616" max="14617" width="0" style="410" hidden="1" customWidth="1"/>
    <col min="14618" max="14847" width="9.140625" style="410"/>
    <col min="14848" max="14848" width="0" style="410" hidden="1" customWidth="1"/>
    <col min="14849" max="14849" width="81.7109375" style="410" customWidth="1"/>
    <col min="14850" max="14851" width="0" style="410" hidden="1" customWidth="1"/>
    <col min="14852" max="14853" width="19.140625" style="410" customWidth="1"/>
    <col min="14854" max="14857" width="19" style="410" customWidth="1"/>
    <col min="14858" max="14860" width="0" style="410" hidden="1" customWidth="1"/>
    <col min="14861" max="14861" width="5.7109375" style="410" customWidth="1"/>
    <col min="14862" max="14862" width="55.5703125" style="410" customWidth="1"/>
    <col min="14863" max="14863" width="0" style="410" hidden="1" customWidth="1"/>
    <col min="14864" max="14864" width="5.7109375" style="410" customWidth="1"/>
    <col min="14865" max="14865" width="14.42578125" style="410" customWidth="1"/>
    <col min="14866" max="14866" width="13.42578125" style="410" customWidth="1"/>
    <col min="14867" max="14868" width="11.140625" style="410" customWidth="1"/>
    <col min="14869" max="14870" width="0" style="410" hidden="1" customWidth="1"/>
    <col min="14871" max="14871" width="15" style="410" customWidth="1"/>
    <col min="14872" max="14873" width="0" style="410" hidden="1" customWidth="1"/>
    <col min="14874" max="15103" width="9.140625" style="410"/>
    <col min="15104" max="15104" width="0" style="410" hidden="1" customWidth="1"/>
    <col min="15105" max="15105" width="81.7109375" style="410" customWidth="1"/>
    <col min="15106" max="15107" width="0" style="410" hidden="1" customWidth="1"/>
    <col min="15108" max="15109" width="19.140625" style="410" customWidth="1"/>
    <col min="15110" max="15113" width="19" style="410" customWidth="1"/>
    <col min="15114" max="15116" width="0" style="410" hidden="1" customWidth="1"/>
    <col min="15117" max="15117" width="5.7109375" style="410" customWidth="1"/>
    <col min="15118" max="15118" width="55.5703125" style="410" customWidth="1"/>
    <col min="15119" max="15119" width="0" style="410" hidden="1" customWidth="1"/>
    <col min="15120" max="15120" width="5.7109375" style="410" customWidth="1"/>
    <col min="15121" max="15121" width="14.42578125" style="410" customWidth="1"/>
    <col min="15122" max="15122" width="13.42578125" style="410" customWidth="1"/>
    <col min="15123" max="15124" width="11.140625" style="410" customWidth="1"/>
    <col min="15125" max="15126" width="0" style="410" hidden="1" customWidth="1"/>
    <col min="15127" max="15127" width="15" style="410" customWidth="1"/>
    <col min="15128" max="15129" width="0" style="410" hidden="1" customWidth="1"/>
    <col min="15130" max="15359" width="9.140625" style="410"/>
    <col min="15360" max="15360" width="0" style="410" hidden="1" customWidth="1"/>
    <col min="15361" max="15361" width="81.7109375" style="410" customWidth="1"/>
    <col min="15362" max="15363" width="0" style="410" hidden="1" customWidth="1"/>
    <col min="15364" max="15365" width="19.140625" style="410" customWidth="1"/>
    <col min="15366" max="15369" width="19" style="410" customWidth="1"/>
    <col min="15370" max="15372" width="0" style="410" hidden="1" customWidth="1"/>
    <col min="15373" max="15373" width="5.7109375" style="410" customWidth="1"/>
    <col min="15374" max="15374" width="55.5703125" style="410" customWidth="1"/>
    <col min="15375" max="15375" width="0" style="410" hidden="1" customWidth="1"/>
    <col min="15376" max="15376" width="5.7109375" style="410" customWidth="1"/>
    <col min="15377" max="15377" width="14.42578125" style="410" customWidth="1"/>
    <col min="15378" max="15378" width="13.42578125" style="410" customWidth="1"/>
    <col min="15379" max="15380" width="11.140625" style="410" customWidth="1"/>
    <col min="15381" max="15382" width="0" style="410" hidden="1" customWidth="1"/>
    <col min="15383" max="15383" width="15" style="410" customWidth="1"/>
    <col min="15384" max="15385" width="0" style="410" hidden="1" customWidth="1"/>
    <col min="15386" max="15615" width="9.140625" style="410"/>
    <col min="15616" max="15616" width="0" style="410" hidden="1" customWidth="1"/>
    <col min="15617" max="15617" width="81.7109375" style="410" customWidth="1"/>
    <col min="15618" max="15619" width="0" style="410" hidden="1" customWidth="1"/>
    <col min="15620" max="15621" width="19.140625" style="410" customWidth="1"/>
    <col min="15622" max="15625" width="19" style="410" customWidth="1"/>
    <col min="15626" max="15628" width="0" style="410" hidden="1" customWidth="1"/>
    <col min="15629" max="15629" width="5.7109375" style="410" customWidth="1"/>
    <col min="15630" max="15630" width="55.5703125" style="410" customWidth="1"/>
    <col min="15631" max="15631" width="0" style="410" hidden="1" customWidth="1"/>
    <col min="15632" max="15632" width="5.7109375" style="410" customWidth="1"/>
    <col min="15633" max="15633" width="14.42578125" style="410" customWidth="1"/>
    <col min="15634" max="15634" width="13.42578125" style="410" customWidth="1"/>
    <col min="15635" max="15636" width="11.140625" style="410" customWidth="1"/>
    <col min="15637" max="15638" width="0" style="410" hidden="1" customWidth="1"/>
    <col min="15639" max="15639" width="15" style="410" customWidth="1"/>
    <col min="15640" max="15641" width="0" style="410" hidden="1" customWidth="1"/>
    <col min="15642" max="15871" width="9.140625" style="410"/>
    <col min="15872" max="15872" width="0" style="410" hidden="1" customWidth="1"/>
    <col min="15873" max="15873" width="81.7109375" style="410" customWidth="1"/>
    <col min="15874" max="15875" width="0" style="410" hidden="1" customWidth="1"/>
    <col min="15876" max="15877" width="19.140625" style="410" customWidth="1"/>
    <col min="15878" max="15881" width="19" style="410" customWidth="1"/>
    <col min="15882" max="15884" width="0" style="410" hidden="1" customWidth="1"/>
    <col min="15885" max="15885" width="5.7109375" style="410" customWidth="1"/>
    <col min="15886" max="15886" width="55.5703125" style="410" customWidth="1"/>
    <col min="15887" max="15887" width="0" style="410" hidden="1" customWidth="1"/>
    <col min="15888" max="15888" width="5.7109375" style="410" customWidth="1"/>
    <col min="15889" max="15889" width="14.42578125" style="410" customWidth="1"/>
    <col min="15890" max="15890" width="13.42578125" style="410" customWidth="1"/>
    <col min="15891" max="15892" width="11.140625" style="410" customWidth="1"/>
    <col min="15893" max="15894" width="0" style="410" hidden="1" customWidth="1"/>
    <col min="15895" max="15895" width="15" style="410" customWidth="1"/>
    <col min="15896" max="15897" width="0" style="410" hidden="1" customWidth="1"/>
    <col min="15898" max="16127" width="9.140625" style="410"/>
    <col min="16128" max="16128" width="0" style="410" hidden="1" customWidth="1"/>
    <col min="16129" max="16129" width="81.7109375" style="410" customWidth="1"/>
    <col min="16130" max="16131" width="0" style="410" hidden="1" customWidth="1"/>
    <col min="16132" max="16133" width="19.140625" style="410" customWidth="1"/>
    <col min="16134" max="16137" width="19" style="410" customWidth="1"/>
    <col min="16138" max="16140" width="0" style="410" hidden="1" customWidth="1"/>
    <col min="16141" max="16141" width="5.7109375" style="410" customWidth="1"/>
    <col min="16142" max="16142" width="55.5703125" style="410" customWidth="1"/>
    <col min="16143" max="16143" width="0" style="410" hidden="1" customWidth="1"/>
    <col min="16144" max="16144" width="5.7109375" style="410" customWidth="1"/>
    <col min="16145" max="16145" width="14.42578125" style="410" customWidth="1"/>
    <col min="16146" max="16146" width="13.42578125" style="410" customWidth="1"/>
    <col min="16147" max="16148" width="11.140625" style="410" customWidth="1"/>
    <col min="16149" max="16150" width="0" style="410" hidden="1" customWidth="1"/>
    <col min="16151" max="16151" width="15" style="410" customWidth="1"/>
    <col min="16152" max="16153" width="0" style="410" hidden="1" customWidth="1"/>
    <col min="16154" max="16384" width="9.140625" style="410"/>
  </cols>
  <sheetData>
    <row r="1" spans="1:25" ht="18.75" hidden="1">
      <c r="B1" s="321"/>
      <c r="C1" s="321"/>
      <c r="D1" s="321"/>
      <c r="E1" s="322"/>
      <c r="F1" s="328"/>
      <c r="G1" s="328"/>
      <c r="H1" s="328"/>
      <c r="I1" s="322"/>
      <c r="J1" s="322"/>
      <c r="N1" s="324"/>
      <c r="P1" s="324"/>
    </row>
    <row r="2" spans="1:25" ht="15.75" hidden="1">
      <c r="B2" s="321"/>
      <c r="C2" s="321"/>
      <c r="D2" s="321"/>
      <c r="E2" s="322"/>
      <c r="F2" s="323"/>
      <c r="G2" s="323"/>
      <c r="H2" s="323"/>
      <c r="I2" s="322"/>
      <c r="J2" s="322"/>
      <c r="N2" s="324"/>
      <c r="P2" s="324"/>
    </row>
    <row r="3" spans="1:25" ht="21.75" hidden="1" customHeight="1">
      <c r="B3" s="321"/>
      <c r="C3" s="321"/>
      <c r="D3" s="321"/>
      <c r="E3" s="322"/>
      <c r="F3" s="323"/>
      <c r="G3" s="323"/>
      <c r="H3" s="323"/>
      <c r="I3" s="322"/>
      <c r="J3" s="322"/>
      <c r="N3" s="324"/>
      <c r="P3" s="324"/>
    </row>
    <row r="4" spans="1:25" ht="15.75" hidden="1">
      <c r="B4" s="321"/>
      <c r="C4" s="321"/>
      <c r="D4" s="321"/>
      <c r="E4" s="322"/>
      <c r="F4" s="323"/>
      <c r="G4" s="323"/>
      <c r="H4" s="323"/>
      <c r="I4" s="322"/>
      <c r="J4" s="322"/>
      <c r="N4" s="324"/>
      <c r="P4" s="324"/>
    </row>
    <row r="5" spans="1:25" ht="18" hidden="1" customHeight="1">
      <c r="B5" s="321"/>
      <c r="C5" s="321"/>
      <c r="D5" s="321"/>
      <c r="E5" s="322"/>
      <c r="F5" s="323"/>
      <c r="G5" s="323"/>
      <c r="H5" s="323"/>
      <c r="I5" s="322"/>
      <c r="J5" s="322"/>
      <c r="N5" s="324"/>
      <c r="P5" s="324"/>
    </row>
    <row r="6" spans="1:25" ht="15.75">
      <c r="B6" s="2"/>
      <c r="C6" s="2"/>
      <c r="D6" s="2"/>
      <c r="E6" s="18"/>
      <c r="F6" s="3"/>
      <c r="G6" s="3"/>
      <c r="H6" s="3"/>
      <c r="I6" s="18"/>
      <c r="J6" s="18"/>
      <c r="N6" s="324"/>
      <c r="P6" s="324"/>
    </row>
    <row r="7" spans="1:25" ht="9" hidden="1" customHeight="1">
      <c r="B7" s="4"/>
      <c r="C7" s="4"/>
      <c r="D7" s="4"/>
      <c r="E7" s="18"/>
      <c r="F7" s="18"/>
      <c r="G7" s="18"/>
      <c r="H7" s="18"/>
      <c r="I7" s="18"/>
      <c r="J7" s="18"/>
      <c r="N7" s="324"/>
      <c r="O7" s="324"/>
      <c r="P7" s="324"/>
    </row>
    <row r="8" spans="1:25" ht="22.5" customHeight="1" thickBot="1">
      <c r="B8" s="5" t="str">
        <f>VLOOKUP(E15,SMETKA,3,FALSE)</f>
        <v>ОТЧЕТ ЗА КАСОВОТО ИЗПЪЛНЕНИЕ НА СМЕТКИТЕ ЗА СРЕДСТВАТА ОТ ЕВРОПЕЙСКИЯ СЪЮЗ - ДЕС</v>
      </c>
      <c r="C8" s="6"/>
      <c r="D8" s="6"/>
      <c r="E8" s="7"/>
      <c r="F8" s="7"/>
      <c r="G8" s="7"/>
      <c r="H8" s="7"/>
      <c r="I8" s="7"/>
      <c r="J8" s="8"/>
      <c r="K8" s="333"/>
      <c r="L8" s="333"/>
      <c r="M8" s="333"/>
      <c r="N8" s="324"/>
      <c r="O8" s="324"/>
      <c r="P8" s="324"/>
    </row>
    <row r="9" spans="1:25" ht="12" customHeight="1" thickTop="1">
      <c r="B9" s="4"/>
      <c r="C9" s="4"/>
      <c r="D9" s="4"/>
      <c r="E9" s="9"/>
      <c r="F9" s="9"/>
      <c r="G9" s="9"/>
      <c r="H9" s="9"/>
      <c r="I9" s="9"/>
      <c r="J9" s="9"/>
      <c r="K9" s="304"/>
      <c r="L9" s="304"/>
      <c r="M9" s="304"/>
      <c r="N9" s="324"/>
      <c r="O9" s="324"/>
      <c r="P9" s="324"/>
    </row>
    <row r="10" spans="1:25" ht="18.75">
      <c r="B10" s="10"/>
      <c r="C10" s="10"/>
      <c r="D10" s="10"/>
      <c r="E10" s="18"/>
      <c r="F10" s="25"/>
      <c r="G10" s="25"/>
      <c r="H10" s="25"/>
      <c r="I10" s="18"/>
      <c r="J10" s="18"/>
      <c r="N10" s="324"/>
      <c r="P10" s="324"/>
    </row>
    <row r="11" spans="1:25" ht="23.25" customHeight="1">
      <c r="B11" s="11" t="str">
        <f>+[4]OTCHET!B9</f>
        <v>АГРАРЕН УНИВЕРСИТЕТ ПЛОВДИВ</v>
      </c>
      <c r="C11" s="11"/>
      <c r="D11" s="11"/>
      <c r="E11" s="12" t="s">
        <v>0</v>
      </c>
      <c r="F11" s="34">
        <f>[4]OTCHET!F9</f>
        <v>45838</v>
      </c>
      <c r="G11" s="35" t="s">
        <v>1</v>
      </c>
      <c r="H11" s="36">
        <f>+[4]OTCHET!H9</f>
        <v>455464</v>
      </c>
      <c r="I11" s="483">
        <f>+[4]OTCHET!I9</f>
        <v>0</v>
      </c>
      <c r="J11" s="484"/>
      <c r="K11" s="334"/>
      <c r="L11" s="334"/>
      <c r="N11" s="324"/>
      <c r="P11" s="324"/>
      <c r="Q11" s="412"/>
      <c r="R11" s="412"/>
      <c r="S11" s="412"/>
      <c r="T11" s="412"/>
    </row>
    <row r="12" spans="1:25" ht="23.25" customHeight="1">
      <c r="B12" s="26" t="s">
        <v>2</v>
      </c>
      <c r="C12" s="13"/>
      <c r="D12" s="10"/>
      <c r="E12" s="18"/>
      <c r="F12" s="14"/>
      <c r="G12" s="18"/>
      <c r="H12" s="32"/>
      <c r="I12" s="485" t="s">
        <v>3</v>
      </c>
      <c r="J12" s="485"/>
      <c r="N12" s="324"/>
      <c r="P12" s="324"/>
      <c r="Q12" s="412"/>
      <c r="R12" s="412"/>
      <c r="S12" s="412"/>
      <c r="T12" s="412"/>
    </row>
    <row r="13" spans="1:25" ht="23.25" customHeight="1">
      <c r="B13" s="15" t="str">
        <f>+[4]OTCHET!B12</f>
        <v>Аграрен университет - Пловдив</v>
      </c>
      <c r="C13" s="13"/>
      <c r="D13" s="13"/>
      <c r="E13" s="16" t="str">
        <f>+[4]OTCHET!E12</f>
        <v>код по ЕБК:</v>
      </c>
      <c r="F13" s="38" t="str">
        <f>+[4]OTCHET!F12</f>
        <v>1722</v>
      </c>
      <c r="G13" s="18"/>
      <c r="H13" s="32"/>
      <c r="I13" s="486"/>
      <c r="J13" s="486"/>
      <c r="N13" s="324"/>
      <c r="P13" s="324"/>
      <c r="Q13" s="412"/>
      <c r="R13" s="412"/>
      <c r="S13" s="412"/>
      <c r="T13" s="412"/>
    </row>
    <row r="14" spans="1:25" ht="23.25" customHeight="1">
      <c r="B14" s="27" t="s">
        <v>4</v>
      </c>
      <c r="C14" s="17"/>
      <c r="D14" s="17"/>
      <c r="E14" s="17"/>
      <c r="F14" s="17"/>
      <c r="G14" s="17"/>
      <c r="H14" s="32"/>
      <c r="I14" s="486"/>
      <c r="J14" s="486"/>
      <c r="N14" s="324"/>
      <c r="P14" s="324"/>
      <c r="Q14" s="412"/>
      <c r="R14" s="412"/>
      <c r="S14" s="412"/>
      <c r="T14" s="412"/>
    </row>
    <row r="15" spans="1:25" ht="21.75" customHeight="1" thickBot="1">
      <c r="B15" s="1" t="s">
        <v>5</v>
      </c>
      <c r="C15" s="53"/>
      <c r="D15" s="53"/>
      <c r="E15" s="52">
        <f>+[4]OTCHET!E15</f>
        <v>96</v>
      </c>
      <c r="F15" s="33" t="str">
        <f>[4]OTCHET!F15</f>
        <v>СЕС - ДЕС</v>
      </c>
      <c r="G15" s="17"/>
      <c r="H15" s="54"/>
      <c r="I15" s="54"/>
      <c r="J15" s="55"/>
      <c r="K15" s="336"/>
      <c r="L15" s="336"/>
      <c r="M15" s="337"/>
      <c r="N15" s="413"/>
      <c r="O15" s="338"/>
      <c r="P15" s="324"/>
      <c r="Q15" s="412"/>
      <c r="R15" s="412"/>
      <c r="S15" s="412"/>
      <c r="T15" s="412"/>
      <c r="U15" s="412"/>
      <c r="V15" s="412"/>
      <c r="X15" s="412"/>
      <c r="Y15" s="412"/>
    </row>
    <row r="16" spans="1:25" ht="16.5" thickBot="1">
      <c r="A16" s="414"/>
      <c r="B16" s="56"/>
      <c r="C16" s="56"/>
      <c r="D16" s="56"/>
      <c r="E16" s="57"/>
      <c r="F16" s="57"/>
      <c r="G16" s="57"/>
      <c r="H16" s="57"/>
      <c r="I16" s="57"/>
      <c r="J16" s="58" t="s">
        <v>6</v>
      </c>
      <c r="K16" s="415"/>
      <c r="L16" s="415"/>
      <c r="M16" s="416"/>
      <c r="N16" s="417"/>
      <c r="O16" s="418"/>
      <c r="P16" s="324"/>
      <c r="Q16" s="412"/>
      <c r="R16" s="412"/>
      <c r="S16" s="412"/>
      <c r="T16" s="412"/>
      <c r="U16" s="412"/>
      <c r="V16" s="412"/>
      <c r="X16" s="412"/>
      <c r="Y16" s="412"/>
    </row>
    <row r="17" spans="1:25" ht="22.5" customHeight="1">
      <c r="A17" s="414"/>
      <c r="B17" s="59"/>
      <c r="C17" s="60" t="s">
        <v>7</v>
      </c>
      <c r="D17" s="60"/>
      <c r="E17" s="481" t="s">
        <v>173</v>
      </c>
      <c r="F17" s="487" t="s">
        <v>174</v>
      </c>
      <c r="G17" s="61" t="s">
        <v>8</v>
      </c>
      <c r="H17" s="28"/>
      <c r="I17" s="62"/>
      <c r="J17" s="29"/>
      <c r="K17" s="344"/>
      <c r="L17" s="344"/>
      <c r="M17" s="344"/>
      <c r="N17" s="419"/>
      <c r="O17" s="346"/>
      <c r="P17" s="324"/>
      <c r="Q17" s="412"/>
      <c r="R17" s="412"/>
      <c r="S17" s="412"/>
      <c r="T17" s="412"/>
      <c r="U17" s="412"/>
      <c r="V17" s="412"/>
      <c r="W17" s="412"/>
      <c r="X17" s="412"/>
      <c r="Y17" s="412"/>
    </row>
    <row r="18" spans="1:25" ht="47.25" customHeight="1">
      <c r="A18" s="414"/>
      <c r="B18" s="63" t="s">
        <v>9</v>
      </c>
      <c r="C18" s="64"/>
      <c r="D18" s="64"/>
      <c r="E18" s="482"/>
      <c r="F18" s="488"/>
      <c r="G18" s="65" t="s">
        <v>10</v>
      </c>
      <c r="H18" s="66" t="s">
        <v>11</v>
      </c>
      <c r="I18" s="66" t="s">
        <v>12</v>
      </c>
      <c r="J18" s="67" t="s">
        <v>13</v>
      </c>
      <c r="K18" s="347" t="s">
        <v>161</v>
      </c>
      <c r="L18" s="347" t="s">
        <v>161</v>
      </c>
      <c r="M18" s="347"/>
      <c r="N18" s="420"/>
      <c r="O18" s="346"/>
      <c r="P18" s="418"/>
      <c r="Q18" s="412"/>
      <c r="R18" s="412"/>
      <c r="S18" s="412"/>
      <c r="T18" s="412"/>
      <c r="U18" s="412"/>
      <c r="V18" s="412"/>
      <c r="W18" s="412"/>
      <c r="X18" s="412"/>
      <c r="Y18" s="412"/>
    </row>
    <row r="19" spans="1:25" ht="15.75" hidden="1" customHeight="1">
      <c r="A19" s="414"/>
      <c r="B19" s="68"/>
      <c r="C19" s="68"/>
      <c r="D19" s="68"/>
      <c r="E19" s="69"/>
      <c r="F19" s="69"/>
      <c r="G19" s="70"/>
      <c r="H19" s="71"/>
      <c r="I19" s="71"/>
      <c r="J19" s="72"/>
      <c r="K19" s="349"/>
      <c r="L19" s="349"/>
      <c r="M19" s="349"/>
      <c r="N19" s="420"/>
      <c r="O19" s="346"/>
      <c r="P19" s="418"/>
      <c r="Q19" s="412"/>
      <c r="R19" s="412"/>
      <c r="S19" s="412"/>
      <c r="T19" s="412"/>
      <c r="U19" s="412"/>
      <c r="V19" s="412"/>
      <c r="W19" s="412"/>
      <c r="X19" s="412"/>
      <c r="Y19" s="412"/>
    </row>
    <row r="20" spans="1:25" ht="16.5" thickBot="1">
      <c r="A20" s="414"/>
      <c r="B20" s="73" t="s">
        <v>14</v>
      </c>
      <c r="C20" s="74"/>
      <c r="D20" s="74"/>
      <c r="E20" s="75" t="s">
        <v>15</v>
      </c>
      <c r="F20" s="75" t="s">
        <v>16</v>
      </c>
      <c r="G20" s="76" t="s">
        <v>17</v>
      </c>
      <c r="H20" s="77" t="s">
        <v>18</v>
      </c>
      <c r="I20" s="77" t="s">
        <v>19</v>
      </c>
      <c r="J20" s="78" t="s">
        <v>20</v>
      </c>
      <c r="K20" s="350" t="s">
        <v>162</v>
      </c>
      <c r="L20" s="350" t="s">
        <v>163</v>
      </c>
      <c r="M20" s="350" t="s">
        <v>163</v>
      </c>
      <c r="N20" s="421"/>
      <c r="O20" s="338"/>
      <c r="P20" s="418"/>
      <c r="Q20" s="412"/>
      <c r="R20" s="412"/>
      <c r="S20" s="412"/>
      <c r="T20" s="412"/>
      <c r="U20" s="412"/>
      <c r="V20" s="412"/>
      <c r="W20" s="412"/>
      <c r="X20" s="412"/>
      <c r="Y20" s="412"/>
    </row>
    <row r="21" spans="1:25" ht="15.75">
      <c r="A21" s="414"/>
      <c r="B21" s="79"/>
      <c r="C21" s="79"/>
      <c r="D21" s="79"/>
      <c r="E21" s="80"/>
      <c r="F21" s="80"/>
      <c r="G21" s="81"/>
      <c r="H21" s="82"/>
      <c r="I21" s="82"/>
      <c r="J21" s="83"/>
      <c r="K21" s="352"/>
      <c r="L21" s="352"/>
      <c r="M21" s="352"/>
      <c r="N21" s="422"/>
      <c r="O21" s="354"/>
      <c r="P21" s="418"/>
      <c r="Q21" s="412"/>
      <c r="R21" s="412"/>
      <c r="S21" s="412"/>
      <c r="T21" s="412"/>
      <c r="U21" s="412"/>
      <c r="V21" s="412"/>
      <c r="W21" s="412"/>
      <c r="X21" s="412"/>
      <c r="Y21" s="412"/>
    </row>
    <row r="22" spans="1:25" ht="19.5" thickBot="1">
      <c r="A22" s="414">
        <v>10</v>
      </c>
      <c r="B22" s="84" t="s">
        <v>21</v>
      </c>
      <c r="C22" s="85" t="s">
        <v>22</v>
      </c>
      <c r="D22" s="86"/>
      <c r="E22" s="87">
        <f t="shared" ref="E22:J22" si="0">+E23+E25+E36+E37</f>
        <v>0</v>
      </c>
      <c r="F22" s="87">
        <f t="shared" si="0"/>
        <v>3007977</v>
      </c>
      <c r="G22" s="88">
        <f t="shared" si="0"/>
        <v>0</v>
      </c>
      <c r="H22" s="89">
        <f t="shared" si="0"/>
        <v>0</v>
      </c>
      <c r="I22" s="89">
        <f t="shared" si="0"/>
        <v>0</v>
      </c>
      <c r="J22" s="90">
        <f t="shared" si="0"/>
        <v>3007977</v>
      </c>
      <c r="K22" s="355">
        <f>+K23+K25+K35+K36+K37</f>
        <v>0</v>
      </c>
      <c r="L22" s="355">
        <f>+L23+L25+L35+L36+L37</f>
        <v>0</v>
      </c>
      <c r="M22" s="355">
        <f>+M23+M25+M35+M36</f>
        <v>0</v>
      </c>
      <c r="N22" s="423"/>
      <c r="O22" s="357"/>
      <c r="P22" s="418"/>
      <c r="Q22" s="412"/>
      <c r="R22" s="412"/>
      <c r="S22" s="412"/>
      <c r="T22" s="412"/>
      <c r="U22" s="412"/>
      <c r="V22" s="412"/>
      <c r="W22" s="412"/>
      <c r="X22" s="412"/>
      <c r="Y22" s="412"/>
    </row>
    <row r="23" spans="1:25" ht="16.5" thickTop="1">
      <c r="A23" s="414">
        <v>15</v>
      </c>
      <c r="B23" s="91" t="s">
        <v>23</v>
      </c>
      <c r="C23" s="91" t="s">
        <v>24</v>
      </c>
      <c r="D23" s="91"/>
      <c r="E23" s="92">
        <f>[4]OTCHET!E22+[4]OTCHET!E28+[4]OTCHET!E33+[4]OTCHET!E39+[4]OTCHET!E47+[4]OTCHET!E52+[4]OTCHET!E58+[4]OTCHET!E61+[4]OTCHET!E64+[4]OTCHET!E65+[4]OTCHET!E72+[4]OTCHET!E73</f>
        <v>0</v>
      </c>
      <c r="F23" s="92">
        <f t="shared" ref="F23:F88" si="1">+G23+H23+I23+J23</f>
        <v>0</v>
      </c>
      <c r="G23" s="93">
        <f>[4]OTCHET!G22+[4]OTCHET!G28+[4]OTCHET!G33+[4]OTCHET!G39+[4]OTCHET!G47+[4]OTCHET!G52+[4]OTCHET!G58+[4]OTCHET!G61+[4]OTCHET!G64+[4]OTCHET!G65+[4]OTCHET!G72+[4]OTCHET!G73</f>
        <v>0</v>
      </c>
      <c r="H23" s="94">
        <f>[4]OTCHET!H22+[4]OTCHET!H28+[4]OTCHET!H33+[4]OTCHET!H39+[4]OTCHET!H47+[4]OTCHET!H52+[4]OTCHET!H58+[4]OTCHET!H61+[4]OTCHET!H64+[4]OTCHET!H65+[4]OTCHET!H72+[4]OTCHET!H73</f>
        <v>0</v>
      </c>
      <c r="I23" s="94">
        <f>[4]OTCHET!I22+[4]OTCHET!I28+[4]OTCHET!I33+[4]OTCHET!I39+[4]OTCHET!I47+[4]OTCHET!I52+[4]OTCHET!I58+[4]OTCHET!I61+[4]OTCHET!I64+[4]OTCHET!I65+[4]OTCHET!I72+[4]OTCHET!I73</f>
        <v>0</v>
      </c>
      <c r="J23" s="95">
        <f>[4]OTCHET!J22+[4]OTCHET!J28+[4]OTCHET!J33+[4]OTCHET!J39+[4]OTCHET!J47+[4]OTCHET!J52+[4]OTCHET!J58+[4]OTCHET!J61+[4]OTCHET!J64+[4]OTCHET!J65+[4]OTCHET!J72+[4]OTCHET!J73</f>
        <v>0</v>
      </c>
      <c r="K23" s="358"/>
      <c r="L23" s="358"/>
      <c r="M23" s="358"/>
      <c r="N23" s="424"/>
      <c r="O23" s="360"/>
      <c r="P23" s="418"/>
      <c r="Q23" s="412"/>
      <c r="R23" s="412"/>
      <c r="S23" s="412"/>
      <c r="T23" s="412"/>
      <c r="U23" s="412"/>
      <c r="V23" s="412"/>
      <c r="W23" s="412"/>
      <c r="X23" s="412"/>
      <c r="Y23" s="412"/>
    </row>
    <row r="24" spans="1:25" ht="16.5" hidden="1" customHeight="1">
      <c r="A24" s="414"/>
      <c r="B24" s="96" t="s">
        <v>25</v>
      </c>
      <c r="C24" s="96" t="s">
        <v>26</v>
      </c>
      <c r="D24" s="96"/>
      <c r="E24" s="97"/>
      <c r="F24" s="97">
        <f t="shared" si="1"/>
        <v>0</v>
      </c>
      <c r="G24" s="98"/>
      <c r="H24" s="99"/>
      <c r="I24" s="99"/>
      <c r="J24" s="100"/>
      <c r="K24" s="361"/>
      <c r="L24" s="361"/>
      <c r="M24" s="361"/>
      <c r="N24" s="424"/>
      <c r="O24" s="360"/>
      <c r="P24" s="418"/>
      <c r="Q24" s="412"/>
      <c r="R24" s="412"/>
      <c r="S24" s="412"/>
      <c r="T24" s="412"/>
      <c r="U24" s="412"/>
      <c r="V24" s="412"/>
      <c r="W24" s="412"/>
      <c r="X24" s="412"/>
      <c r="Y24" s="412"/>
    </row>
    <row r="25" spans="1:25" ht="16.5" thickBot="1">
      <c r="A25" s="414">
        <v>20</v>
      </c>
      <c r="B25" s="101" t="s">
        <v>27</v>
      </c>
      <c r="C25" s="101" t="s">
        <v>28</v>
      </c>
      <c r="D25" s="101"/>
      <c r="E25" s="102">
        <f>+E26+E30+E31+E32+E33</f>
        <v>0</v>
      </c>
      <c r="F25" s="102">
        <f>+F26+F30+F31+F32+F33</f>
        <v>-2818</v>
      </c>
      <c r="G25" s="103">
        <f t="shared" ref="G25" si="2">+G26+G30+G31+G32+G33</f>
        <v>0</v>
      </c>
      <c r="H25" s="104">
        <f>+H26+H30+H31+H32+H33</f>
        <v>0</v>
      </c>
      <c r="I25" s="104">
        <f>+I26+I30+I31+I32+I33</f>
        <v>0</v>
      </c>
      <c r="J25" s="105">
        <f>+J26+J30+J31+J32+J33</f>
        <v>-2818</v>
      </c>
      <c r="K25" s="355">
        <f t="shared" ref="K25:M25" si="3">+K26+K30+K31+K32+K33</f>
        <v>0</v>
      </c>
      <c r="L25" s="355">
        <f t="shared" si="3"/>
        <v>0</v>
      </c>
      <c r="M25" s="355">
        <f t="shared" si="3"/>
        <v>0</v>
      </c>
      <c r="N25" s="424"/>
      <c r="O25" s="360"/>
      <c r="P25" s="418"/>
      <c r="Q25" s="412"/>
      <c r="R25" s="412"/>
      <c r="S25" s="412"/>
      <c r="T25" s="412"/>
      <c r="U25" s="412"/>
      <c r="V25" s="412"/>
      <c r="W25" s="412"/>
      <c r="X25" s="412"/>
      <c r="Y25" s="412"/>
    </row>
    <row r="26" spans="1:25" ht="15.75">
      <c r="A26" s="414">
        <v>25</v>
      </c>
      <c r="B26" s="106" t="s">
        <v>29</v>
      </c>
      <c r="C26" s="106" t="s">
        <v>30</v>
      </c>
      <c r="D26" s="106"/>
      <c r="E26" s="107">
        <f>[4]OTCHET!E74</f>
        <v>0</v>
      </c>
      <c r="F26" s="107">
        <f t="shared" si="1"/>
        <v>0</v>
      </c>
      <c r="G26" s="108">
        <f>[4]OTCHET!G74</f>
        <v>0</v>
      </c>
      <c r="H26" s="109">
        <f>[4]OTCHET!H74</f>
        <v>0</v>
      </c>
      <c r="I26" s="109">
        <f>[4]OTCHET!I74</f>
        <v>0</v>
      </c>
      <c r="J26" s="110">
        <f>[4]OTCHET!J74</f>
        <v>0</v>
      </c>
      <c r="K26" s="361"/>
      <c r="L26" s="361"/>
      <c r="M26" s="361"/>
      <c r="N26" s="424"/>
      <c r="O26" s="360"/>
      <c r="P26" s="418"/>
      <c r="Q26" s="412"/>
      <c r="R26" s="412"/>
      <c r="S26" s="412"/>
      <c r="T26" s="412"/>
      <c r="U26" s="412"/>
      <c r="V26" s="412"/>
      <c r="W26" s="412"/>
      <c r="X26" s="412"/>
      <c r="Y26" s="412"/>
    </row>
    <row r="27" spans="1:25" ht="15.75">
      <c r="A27" s="414">
        <v>26</v>
      </c>
      <c r="B27" s="111" t="s">
        <v>31</v>
      </c>
      <c r="C27" s="112" t="s">
        <v>32</v>
      </c>
      <c r="D27" s="111"/>
      <c r="E27" s="113">
        <f>[4]OTCHET!E75</f>
        <v>0</v>
      </c>
      <c r="F27" s="113">
        <f t="shared" si="1"/>
        <v>0</v>
      </c>
      <c r="G27" s="114">
        <f>[4]OTCHET!G75</f>
        <v>0</v>
      </c>
      <c r="H27" s="115">
        <f>[4]OTCHET!H75</f>
        <v>0</v>
      </c>
      <c r="I27" s="115">
        <f>[4]OTCHET!I75</f>
        <v>0</v>
      </c>
      <c r="J27" s="116">
        <f>[4]OTCHET!J75</f>
        <v>0</v>
      </c>
      <c r="K27" s="362"/>
      <c r="L27" s="362"/>
      <c r="M27" s="362"/>
      <c r="N27" s="424"/>
      <c r="O27" s="360"/>
      <c r="P27" s="418"/>
      <c r="Q27" s="412"/>
      <c r="R27" s="412"/>
      <c r="S27" s="412"/>
      <c r="T27" s="412"/>
      <c r="U27" s="412"/>
      <c r="V27" s="412"/>
      <c r="W27" s="412"/>
      <c r="X27" s="412"/>
      <c r="Y27" s="412"/>
    </row>
    <row r="28" spans="1:25" ht="15.75">
      <c r="A28" s="414">
        <v>30</v>
      </c>
      <c r="B28" s="117" t="s">
        <v>33</v>
      </c>
      <c r="C28" s="118" t="s">
        <v>34</v>
      </c>
      <c r="D28" s="117"/>
      <c r="E28" s="119">
        <f>[4]OTCHET!E77</f>
        <v>0</v>
      </c>
      <c r="F28" s="119">
        <f t="shared" si="1"/>
        <v>0</v>
      </c>
      <c r="G28" s="120">
        <f>[4]OTCHET!G77</f>
        <v>0</v>
      </c>
      <c r="H28" s="121">
        <f>[4]OTCHET!H77</f>
        <v>0</v>
      </c>
      <c r="I28" s="121">
        <f>[4]OTCHET!I77</f>
        <v>0</v>
      </c>
      <c r="J28" s="122">
        <f>[4]OTCHET!J77</f>
        <v>0</v>
      </c>
      <c r="K28" s="363"/>
      <c r="L28" s="363"/>
      <c r="M28" s="363"/>
      <c r="N28" s="424"/>
      <c r="O28" s="360"/>
      <c r="P28" s="418"/>
      <c r="Q28" s="412"/>
      <c r="R28" s="412"/>
      <c r="S28" s="412"/>
      <c r="T28" s="412"/>
      <c r="U28" s="412"/>
      <c r="V28" s="412"/>
      <c r="W28" s="412"/>
      <c r="X28" s="412"/>
      <c r="Y28" s="412"/>
    </row>
    <row r="29" spans="1:25" ht="15.75">
      <c r="A29" s="414">
        <v>35</v>
      </c>
      <c r="B29" s="123" t="s">
        <v>35</v>
      </c>
      <c r="C29" s="124" t="s">
        <v>36</v>
      </c>
      <c r="D29" s="123"/>
      <c r="E29" s="125">
        <f>+[4]OTCHET!E78+[4]OTCHET!E79</f>
        <v>0</v>
      </c>
      <c r="F29" s="125">
        <f t="shared" si="1"/>
        <v>0</v>
      </c>
      <c r="G29" s="126">
        <f>+[4]OTCHET!G78+[4]OTCHET!G79</f>
        <v>0</v>
      </c>
      <c r="H29" s="127">
        <f>+[4]OTCHET!H78+[4]OTCHET!H79</f>
        <v>0</v>
      </c>
      <c r="I29" s="127">
        <f>+[4]OTCHET!I78+[4]OTCHET!I79</f>
        <v>0</v>
      </c>
      <c r="J29" s="128">
        <f>+[4]OTCHET!J78+[4]OTCHET!J79</f>
        <v>0</v>
      </c>
      <c r="K29" s="363"/>
      <c r="L29" s="363"/>
      <c r="M29" s="363"/>
      <c r="N29" s="424"/>
      <c r="O29" s="360"/>
      <c r="P29" s="418"/>
      <c r="Q29" s="412"/>
      <c r="R29" s="412"/>
      <c r="S29" s="412"/>
      <c r="T29" s="412"/>
      <c r="U29" s="412"/>
      <c r="V29" s="412"/>
      <c r="W29" s="412"/>
      <c r="X29" s="412"/>
      <c r="Y29" s="412"/>
    </row>
    <row r="30" spans="1:25" ht="15.75">
      <c r="A30" s="414">
        <v>40</v>
      </c>
      <c r="B30" s="129" t="s">
        <v>37</v>
      </c>
      <c r="C30" s="129" t="s">
        <v>38</v>
      </c>
      <c r="D30" s="129"/>
      <c r="E30" s="130">
        <f>[4]OTCHET!E90+[4]OTCHET!E93+[4]OTCHET!E94</f>
        <v>0</v>
      </c>
      <c r="F30" s="130">
        <f t="shared" si="1"/>
        <v>0</v>
      </c>
      <c r="G30" s="131">
        <f>[4]OTCHET!G90+[4]OTCHET!G93+[4]OTCHET!G94</f>
        <v>0</v>
      </c>
      <c r="H30" s="132">
        <f>[4]OTCHET!H90+[4]OTCHET!H93+[4]OTCHET!H94</f>
        <v>0</v>
      </c>
      <c r="I30" s="132">
        <f>[4]OTCHET!I90+[4]OTCHET!I93+[4]OTCHET!I94</f>
        <v>0</v>
      </c>
      <c r="J30" s="133">
        <f>[4]OTCHET!J90+[4]OTCHET!J93+[4]OTCHET!J94</f>
        <v>0</v>
      </c>
      <c r="K30" s="363"/>
      <c r="L30" s="363"/>
      <c r="M30" s="363"/>
      <c r="N30" s="424"/>
      <c r="O30" s="360"/>
      <c r="P30" s="418"/>
      <c r="Q30" s="412"/>
      <c r="R30" s="412"/>
      <c r="S30" s="412"/>
      <c r="T30" s="412"/>
      <c r="U30" s="412"/>
      <c r="V30" s="412"/>
      <c r="W30" s="412"/>
      <c r="X30" s="412"/>
      <c r="Y30" s="412"/>
    </row>
    <row r="31" spans="1:25" ht="15.75">
      <c r="A31" s="414">
        <v>45</v>
      </c>
      <c r="B31" s="134" t="s">
        <v>39</v>
      </c>
      <c r="C31" s="134" t="s">
        <v>40</v>
      </c>
      <c r="D31" s="134"/>
      <c r="E31" s="135">
        <f>[4]OTCHET!E106</f>
        <v>0</v>
      </c>
      <c r="F31" s="135">
        <f t="shared" si="1"/>
        <v>0</v>
      </c>
      <c r="G31" s="136">
        <f>[4]OTCHET!G106</f>
        <v>0</v>
      </c>
      <c r="H31" s="137">
        <f>[4]OTCHET!H106</f>
        <v>0</v>
      </c>
      <c r="I31" s="137">
        <f>[4]OTCHET!I106</f>
        <v>0</v>
      </c>
      <c r="J31" s="138">
        <f>[4]OTCHET!J106</f>
        <v>0</v>
      </c>
      <c r="K31" s="363"/>
      <c r="L31" s="363"/>
      <c r="M31" s="363"/>
      <c r="N31" s="424"/>
      <c r="O31" s="360"/>
      <c r="P31" s="418"/>
      <c r="Q31" s="412"/>
      <c r="R31" s="412"/>
      <c r="S31" s="412"/>
      <c r="T31" s="412"/>
      <c r="U31" s="412"/>
      <c r="V31" s="412"/>
      <c r="W31" s="412"/>
      <c r="X31" s="412"/>
      <c r="Y31" s="412"/>
    </row>
    <row r="32" spans="1:25" ht="15.75">
      <c r="A32" s="414">
        <v>50</v>
      </c>
      <c r="B32" s="134" t="s">
        <v>41</v>
      </c>
      <c r="C32" s="134" t="s">
        <v>42</v>
      </c>
      <c r="D32" s="134"/>
      <c r="E32" s="135">
        <f>[4]OTCHET!E110+[4]OTCHET!E119+[4]OTCHET!E135+[4]OTCHET!E136</f>
        <v>0</v>
      </c>
      <c r="F32" s="135">
        <f t="shared" si="1"/>
        <v>-2818</v>
      </c>
      <c r="G32" s="136">
        <f>[4]OTCHET!G110+[4]OTCHET!G119+[4]OTCHET!G135+[4]OTCHET!G136</f>
        <v>0</v>
      </c>
      <c r="H32" s="137">
        <f>[4]OTCHET!H110+[4]OTCHET!H119+[4]OTCHET!H135+[4]OTCHET!H136</f>
        <v>0</v>
      </c>
      <c r="I32" s="137">
        <f>[4]OTCHET!I110+[4]OTCHET!I119+[4]OTCHET!I135+[4]OTCHET!I136</f>
        <v>0</v>
      </c>
      <c r="J32" s="138">
        <f>[4]OTCHET!J110+[4]OTCHET!J119+[4]OTCHET!J135+[4]OTCHET!J136</f>
        <v>-2818</v>
      </c>
      <c r="K32" s="364"/>
      <c r="L32" s="364"/>
      <c r="M32" s="364"/>
      <c r="N32" s="424"/>
      <c r="O32" s="360"/>
      <c r="P32" s="418"/>
      <c r="Q32" s="412"/>
      <c r="R32" s="412"/>
      <c r="S32" s="412"/>
      <c r="T32" s="412"/>
      <c r="U32" s="412"/>
      <c r="V32" s="412"/>
      <c r="W32" s="412"/>
      <c r="X32" s="412"/>
      <c r="Y32" s="412"/>
    </row>
    <row r="33" spans="1:25" ht="16.5" thickBot="1">
      <c r="A33" s="414">
        <v>51</v>
      </c>
      <c r="B33" s="139" t="s">
        <v>43</v>
      </c>
      <c r="C33" s="140" t="s">
        <v>44</v>
      </c>
      <c r="D33" s="139"/>
      <c r="E33" s="97">
        <f>[4]OTCHET!E123</f>
        <v>0</v>
      </c>
      <c r="F33" s="97">
        <f t="shared" si="1"/>
        <v>0</v>
      </c>
      <c r="G33" s="98">
        <f>[4]OTCHET!G123</f>
        <v>0</v>
      </c>
      <c r="H33" s="99">
        <f>[4]OTCHET!H123</f>
        <v>0</v>
      </c>
      <c r="I33" s="99">
        <f>[4]OTCHET!I123</f>
        <v>0</v>
      </c>
      <c r="J33" s="100">
        <f>[4]OTCHET!J123</f>
        <v>0</v>
      </c>
      <c r="K33" s="364"/>
      <c r="L33" s="364"/>
      <c r="M33" s="364"/>
      <c r="N33" s="424"/>
      <c r="O33" s="360"/>
      <c r="P33" s="418"/>
      <c r="Q33" s="412"/>
      <c r="R33" s="412"/>
      <c r="S33" s="412"/>
      <c r="T33" s="412"/>
      <c r="U33" s="412"/>
      <c r="V33" s="412"/>
      <c r="W33" s="412"/>
      <c r="X33" s="412"/>
      <c r="Y33" s="412"/>
    </row>
    <row r="34" spans="1:25" ht="16.5" hidden="1" customHeight="1" thickBot="1">
      <c r="A34" s="414">
        <v>52</v>
      </c>
      <c r="B34" s="141"/>
      <c r="C34" s="142"/>
      <c r="D34" s="142"/>
      <c r="E34" s="143"/>
      <c r="F34" s="143">
        <f t="shared" si="1"/>
        <v>0</v>
      </c>
      <c r="G34" s="144"/>
      <c r="H34" s="145"/>
      <c r="I34" s="145"/>
      <c r="J34" s="146"/>
      <c r="K34" s="364"/>
      <c r="L34" s="364"/>
      <c r="M34" s="364"/>
      <c r="N34" s="424"/>
      <c r="O34" s="360"/>
      <c r="P34" s="418"/>
      <c r="Q34" s="412"/>
      <c r="R34" s="412"/>
      <c r="S34" s="412"/>
      <c r="T34" s="412"/>
      <c r="U34" s="412"/>
      <c r="V34" s="412"/>
      <c r="W34" s="412"/>
      <c r="X34" s="412"/>
      <c r="Y34" s="412"/>
    </row>
    <row r="35" spans="1:25" ht="16.5" hidden="1" customHeight="1">
      <c r="A35" s="414"/>
      <c r="B35" s="147"/>
      <c r="C35" s="147"/>
      <c r="D35" s="147"/>
      <c r="E35" s="148"/>
      <c r="F35" s="148">
        <f t="shared" si="1"/>
        <v>0</v>
      </c>
      <c r="G35" s="149"/>
      <c r="H35" s="150"/>
      <c r="I35" s="150"/>
      <c r="J35" s="151"/>
      <c r="K35" s="365"/>
      <c r="L35" s="365"/>
      <c r="M35" s="365"/>
      <c r="N35" s="424"/>
      <c r="O35" s="360"/>
      <c r="P35" s="418"/>
      <c r="Q35" s="412"/>
      <c r="R35" s="412"/>
      <c r="S35" s="412"/>
      <c r="T35" s="412"/>
      <c r="U35" s="412"/>
      <c r="V35" s="412"/>
      <c r="W35" s="412"/>
      <c r="X35" s="412"/>
      <c r="Y35" s="412"/>
    </row>
    <row r="36" spans="1:25" ht="16.5" thickBot="1">
      <c r="A36" s="414">
        <v>60</v>
      </c>
      <c r="B36" s="152" t="s">
        <v>45</v>
      </c>
      <c r="C36" s="152" t="s">
        <v>46</v>
      </c>
      <c r="D36" s="152"/>
      <c r="E36" s="153">
        <f>+[4]OTCHET!E137</f>
        <v>0</v>
      </c>
      <c r="F36" s="153">
        <f t="shared" si="1"/>
        <v>0</v>
      </c>
      <c r="G36" s="154">
        <f>+[4]OTCHET!G137</f>
        <v>0</v>
      </c>
      <c r="H36" s="155">
        <f>+[4]OTCHET!H137</f>
        <v>0</v>
      </c>
      <c r="I36" s="155">
        <f>+[4]OTCHET!I137</f>
        <v>0</v>
      </c>
      <c r="J36" s="156">
        <f>+[4]OTCHET!J137</f>
        <v>0</v>
      </c>
      <c r="K36" s="366"/>
      <c r="L36" s="366"/>
      <c r="M36" s="366"/>
      <c r="N36" s="425"/>
      <c r="O36" s="360"/>
      <c r="P36" s="418"/>
      <c r="Q36" s="412"/>
      <c r="R36" s="412"/>
      <c r="S36" s="412"/>
      <c r="T36" s="412"/>
      <c r="U36" s="412"/>
      <c r="V36" s="412"/>
      <c r="W36" s="412"/>
      <c r="X36" s="412"/>
      <c r="Y36" s="412"/>
    </row>
    <row r="37" spans="1:25" ht="15.75">
      <c r="A37" s="414">
        <v>65</v>
      </c>
      <c r="B37" s="157" t="s">
        <v>47</v>
      </c>
      <c r="C37" s="157" t="s">
        <v>48</v>
      </c>
      <c r="D37" s="157"/>
      <c r="E37" s="158">
        <f>[4]OTCHET!E140+[4]OTCHET!E149+[4]OTCHET!E158</f>
        <v>0</v>
      </c>
      <c r="F37" s="158">
        <f t="shared" si="1"/>
        <v>3010795</v>
      </c>
      <c r="G37" s="159">
        <f>[4]OTCHET!G140+[4]OTCHET!G149+[4]OTCHET!G158</f>
        <v>0</v>
      </c>
      <c r="H37" s="160">
        <f>[4]OTCHET!H140+[4]OTCHET!H149+[4]OTCHET!H158</f>
        <v>0</v>
      </c>
      <c r="I37" s="160">
        <f>[4]OTCHET!I140+[4]OTCHET!I149+[4]OTCHET!I158</f>
        <v>0</v>
      </c>
      <c r="J37" s="161">
        <f>[4]OTCHET!J140+[4]OTCHET!J149+[4]OTCHET!J158</f>
        <v>3010795</v>
      </c>
      <c r="K37" s="368"/>
      <c r="L37" s="368"/>
      <c r="M37" s="368"/>
      <c r="N37" s="425"/>
      <c r="O37" s="360"/>
      <c r="P37" s="426"/>
      <c r="Q37" s="412"/>
      <c r="R37" s="412"/>
      <c r="S37" s="412"/>
      <c r="T37" s="412"/>
      <c r="U37" s="412"/>
      <c r="V37" s="412"/>
      <c r="W37" s="412"/>
      <c r="X37" s="412"/>
      <c r="Y37" s="412"/>
    </row>
    <row r="38" spans="1:25" ht="19.5" thickBot="1">
      <c r="A38" s="324">
        <v>70</v>
      </c>
      <c r="B38" s="162" t="s">
        <v>49</v>
      </c>
      <c r="C38" s="163" t="s">
        <v>50</v>
      </c>
      <c r="D38" s="164"/>
      <c r="E38" s="165">
        <f t="shared" ref="E38:J38" si="4">E39+E43+E44+E46+SUM(E48:E52)+E55</f>
        <v>0</v>
      </c>
      <c r="F38" s="165">
        <f t="shared" si="4"/>
        <v>1129022</v>
      </c>
      <c r="G38" s="166">
        <f t="shared" si="4"/>
        <v>0</v>
      </c>
      <c r="H38" s="167">
        <f t="shared" si="4"/>
        <v>0</v>
      </c>
      <c r="I38" s="167">
        <f t="shared" si="4"/>
        <v>0</v>
      </c>
      <c r="J38" s="168">
        <f t="shared" si="4"/>
        <v>1129022</v>
      </c>
      <c r="K38" s="370">
        <f>SUM(K40:K54)-K45-K47-K53</f>
        <v>0</v>
      </c>
      <c r="L38" s="370">
        <f>SUM(L40:L54)-L45-L47-L53</f>
        <v>0</v>
      </c>
      <c r="M38" s="370">
        <f>SUM(M40:M53)-M45-M52</f>
        <v>0</v>
      </c>
      <c r="N38" s="424"/>
      <c r="O38" s="371"/>
      <c r="P38" s="427"/>
      <c r="Q38" s="428"/>
      <c r="R38" s="428"/>
      <c r="S38" s="428"/>
      <c r="T38" s="428"/>
      <c r="U38" s="428"/>
      <c r="V38" s="428"/>
      <c r="W38" s="429"/>
      <c r="X38" s="428"/>
      <c r="Y38" s="428"/>
    </row>
    <row r="39" spans="1:25" ht="17.25" thickTop="1" thickBot="1">
      <c r="A39" s="324">
        <v>75</v>
      </c>
      <c r="B39" s="169" t="s">
        <v>51</v>
      </c>
      <c r="C39" s="170" t="s">
        <v>52</v>
      </c>
      <c r="D39" s="169"/>
      <c r="E39" s="171">
        <f t="shared" ref="E39:J39" si="5">SUM(E40:E42)</f>
        <v>0</v>
      </c>
      <c r="F39" s="171">
        <f t="shared" si="5"/>
        <v>546948</v>
      </c>
      <c r="G39" s="172">
        <f t="shared" si="5"/>
        <v>0</v>
      </c>
      <c r="H39" s="173">
        <f t="shared" si="5"/>
        <v>0</v>
      </c>
      <c r="I39" s="173">
        <f t="shared" si="5"/>
        <v>0</v>
      </c>
      <c r="J39" s="174">
        <f t="shared" si="5"/>
        <v>546948</v>
      </c>
      <c r="K39" s="361"/>
      <c r="L39" s="361"/>
      <c r="M39" s="361"/>
      <c r="N39" s="430"/>
      <c r="O39" s="371"/>
      <c r="P39" s="427"/>
      <c r="Q39" s="428"/>
      <c r="R39" s="428"/>
      <c r="S39" s="428"/>
      <c r="T39" s="428"/>
      <c r="U39" s="428"/>
      <c r="V39" s="428"/>
      <c r="W39" s="429"/>
      <c r="X39" s="428"/>
      <c r="Y39" s="428"/>
    </row>
    <row r="40" spans="1:25" ht="15.75">
      <c r="A40" s="324">
        <v>75</v>
      </c>
      <c r="B40" s="175" t="s">
        <v>53</v>
      </c>
      <c r="C40" s="176" t="s">
        <v>52</v>
      </c>
      <c r="D40" s="177"/>
      <c r="E40" s="48">
        <f>[4]OTCHET!E187</f>
        <v>0</v>
      </c>
      <c r="F40" s="48">
        <f t="shared" si="1"/>
        <v>883</v>
      </c>
      <c r="G40" s="45">
        <f>[4]OTCHET!G187</f>
        <v>0</v>
      </c>
      <c r="H40" s="39">
        <f>[4]OTCHET!H187</f>
        <v>0</v>
      </c>
      <c r="I40" s="39">
        <f>[4]OTCHET!I187</f>
        <v>0</v>
      </c>
      <c r="J40" s="40">
        <f>[4]OTCHET!J187</f>
        <v>883</v>
      </c>
      <c r="K40" s="361"/>
      <c r="L40" s="361"/>
      <c r="M40" s="361"/>
      <c r="N40" s="430"/>
      <c r="O40" s="371"/>
      <c r="P40" s="427"/>
      <c r="Q40" s="428"/>
      <c r="R40" s="428"/>
      <c r="S40" s="428"/>
      <c r="T40" s="428"/>
      <c r="U40" s="428"/>
      <c r="V40" s="428"/>
      <c r="W40" s="429"/>
      <c r="X40" s="428"/>
      <c r="Y40" s="428"/>
    </row>
    <row r="41" spans="1:25" ht="15.75">
      <c r="A41" s="324">
        <v>80</v>
      </c>
      <c r="B41" s="178" t="s">
        <v>54</v>
      </c>
      <c r="C41" s="179" t="s">
        <v>55</v>
      </c>
      <c r="D41" s="180"/>
      <c r="E41" s="49">
        <f>[4]OTCHET!E190</f>
        <v>0</v>
      </c>
      <c r="F41" s="49">
        <f t="shared" si="1"/>
        <v>540947</v>
      </c>
      <c r="G41" s="46">
        <f>[4]OTCHET!G190</f>
        <v>0</v>
      </c>
      <c r="H41" s="41">
        <f>[4]OTCHET!H190</f>
        <v>0</v>
      </c>
      <c r="I41" s="41">
        <f>[4]OTCHET!I190</f>
        <v>0</v>
      </c>
      <c r="J41" s="42">
        <f>[4]OTCHET!J190</f>
        <v>540947</v>
      </c>
      <c r="K41" s="363"/>
      <c r="L41" s="363"/>
      <c r="M41" s="363"/>
      <c r="N41" s="430"/>
      <c r="O41" s="371"/>
      <c r="P41" s="427"/>
      <c r="Q41" s="428"/>
      <c r="R41" s="428"/>
      <c r="S41" s="428"/>
      <c r="T41" s="428"/>
      <c r="U41" s="428"/>
      <c r="V41" s="428"/>
      <c r="W41" s="429"/>
      <c r="X41" s="428"/>
      <c r="Y41" s="428"/>
    </row>
    <row r="42" spans="1:25" ht="15.75">
      <c r="A42" s="324">
        <v>85</v>
      </c>
      <c r="B42" s="181" t="s">
        <v>56</v>
      </c>
      <c r="C42" s="182" t="s">
        <v>57</v>
      </c>
      <c r="D42" s="183"/>
      <c r="E42" s="50">
        <f>+[4]OTCHET!E196+[4]OTCHET!E204</f>
        <v>0</v>
      </c>
      <c r="F42" s="50">
        <f t="shared" si="1"/>
        <v>5118</v>
      </c>
      <c r="G42" s="47">
        <f>+[4]OTCHET!G196+[4]OTCHET!G204</f>
        <v>0</v>
      </c>
      <c r="H42" s="43">
        <f>+[4]OTCHET!H196+[4]OTCHET!H204</f>
        <v>0</v>
      </c>
      <c r="I42" s="43">
        <f>+[4]OTCHET!I196+[4]OTCHET!I204</f>
        <v>0</v>
      </c>
      <c r="J42" s="44">
        <f>+[4]OTCHET!J196+[4]OTCHET!J204</f>
        <v>5118</v>
      </c>
      <c r="K42" s="363"/>
      <c r="L42" s="363"/>
      <c r="M42" s="363"/>
      <c r="N42" s="430"/>
      <c r="O42" s="371"/>
      <c r="P42" s="427"/>
      <c r="Q42" s="428"/>
      <c r="R42" s="428"/>
      <c r="S42" s="428"/>
      <c r="T42" s="428"/>
      <c r="U42" s="428"/>
      <c r="V42" s="428"/>
      <c r="W42" s="429"/>
      <c r="X42" s="428"/>
      <c r="Y42" s="428"/>
    </row>
    <row r="43" spans="1:25" ht="15.75">
      <c r="A43" s="324">
        <v>90</v>
      </c>
      <c r="B43" s="184" t="s">
        <v>58</v>
      </c>
      <c r="C43" s="185" t="s">
        <v>59</v>
      </c>
      <c r="D43" s="184"/>
      <c r="E43" s="186">
        <f>+[4]OTCHET!E205+[4]OTCHET!E223+[4]OTCHET!E274</f>
        <v>0</v>
      </c>
      <c r="F43" s="186">
        <f t="shared" si="1"/>
        <v>355782</v>
      </c>
      <c r="G43" s="187">
        <f>+[4]OTCHET!G205+[4]OTCHET!G223+[4]OTCHET!G274</f>
        <v>0</v>
      </c>
      <c r="H43" s="188">
        <f>+[4]OTCHET!H205+[4]OTCHET!H223+[4]OTCHET!H274</f>
        <v>0</v>
      </c>
      <c r="I43" s="188">
        <f>+[4]OTCHET!I205+[4]OTCHET!I223+[4]OTCHET!I274</f>
        <v>0</v>
      </c>
      <c r="J43" s="189">
        <f>+[4]OTCHET!J205+[4]OTCHET!J223+[4]OTCHET!J274</f>
        <v>355782</v>
      </c>
      <c r="K43" s="363"/>
      <c r="L43" s="363"/>
      <c r="M43" s="363"/>
      <c r="N43" s="430"/>
      <c r="O43" s="371"/>
      <c r="P43" s="427"/>
      <c r="Q43" s="428"/>
      <c r="R43" s="428"/>
      <c r="S43" s="428"/>
      <c r="T43" s="428"/>
      <c r="U43" s="428"/>
      <c r="V43" s="428"/>
      <c r="W43" s="429"/>
      <c r="X43" s="428"/>
      <c r="Y43" s="428"/>
    </row>
    <row r="44" spans="1:25" ht="15.75">
      <c r="A44" s="324">
        <v>95</v>
      </c>
      <c r="B44" s="190" t="s">
        <v>60</v>
      </c>
      <c r="C44" s="96" t="s">
        <v>61</v>
      </c>
      <c r="D44" s="190"/>
      <c r="E44" s="97">
        <f>+[4]OTCHET!E227+[4]OTCHET!E233+[4]OTCHET!E236+[4]OTCHET!E237+[4]OTCHET!E238+[4]OTCHET!E239+[4]OTCHET!E243</f>
        <v>0</v>
      </c>
      <c r="F44" s="97">
        <f t="shared" si="1"/>
        <v>0</v>
      </c>
      <c r="G44" s="98">
        <f>+[4]OTCHET!G227+[4]OTCHET!G233+[4]OTCHET!G236+[4]OTCHET!G237+[4]OTCHET!G238+[4]OTCHET!G239+[4]OTCHET!G243</f>
        <v>0</v>
      </c>
      <c r="H44" s="99">
        <f>+[4]OTCHET!H227+[4]OTCHET!H233+[4]OTCHET!H236+[4]OTCHET!H237+[4]OTCHET!H238+[4]OTCHET!H239+[4]OTCHET!H243</f>
        <v>0</v>
      </c>
      <c r="I44" s="99">
        <f>+[4]OTCHET!I227+[4]OTCHET!I233+[4]OTCHET!I236+[4]OTCHET!I237+[4]OTCHET!I238+[4]OTCHET!I239+[4]OTCHET!I243</f>
        <v>0</v>
      </c>
      <c r="J44" s="100">
        <f>+[4]OTCHET!J227+[4]OTCHET!J233+[4]OTCHET!J236+[4]OTCHET!J237+[4]OTCHET!J238+[4]OTCHET!J239+[4]OTCHET!J243</f>
        <v>0</v>
      </c>
      <c r="K44" s="363"/>
      <c r="L44" s="363"/>
      <c r="M44" s="363"/>
      <c r="N44" s="430"/>
      <c r="O44" s="371"/>
      <c r="P44" s="427"/>
      <c r="Q44" s="428"/>
      <c r="R44" s="428"/>
      <c r="S44" s="428"/>
      <c r="T44" s="428"/>
      <c r="U44" s="428"/>
      <c r="V44" s="428"/>
      <c r="W44" s="429"/>
      <c r="X44" s="428"/>
      <c r="Y44" s="428"/>
    </row>
    <row r="45" spans="1:25" ht="15.75">
      <c r="A45" s="324">
        <v>100</v>
      </c>
      <c r="B45" s="191" t="s">
        <v>62</v>
      </c>
      <c r="C45" s="191" t="s">
        <v>63</v>
      </c>
      <c r="D45" s="191"/>
      <c r="E45" s="192">
        <f>+[4]OTCHET!E236+[4]OTCHET!E237+[4]OTCHET!E238+[4]OTCHET!E239+[4]OTCHET!E246+[4]OTCHET!E247+[4]OTCHET!E251</f>
        <v>0</v>
      </c>
      <c r="F45" s="192">
        <f t="shared" si="1"/>
        <v>0</v>
      </c>
      <c r="G45" s="193">
        <f>+[4]OTCHET!G236+[4]OTCHET!G237+[4]OTCHET!G238+[4]OTCHET!G239+[4]OTCHET!G246+[4]OTCHET!G247+[4]OTCHET!G251</f>
        <v>0</v>
      </c>
      <c r="H45" s="194">
        <f>+[4]OTCHET!H236+[4]OTCHET!H237+[4]OTCHET!H238+[4]OTCHET!H239+[4]OTCHET!H246+[4]OTCHET!H247+[4]OTCHET!H251</f>
        <v>0</v>
      </c>
      <c r="I45" s="19">
        <f>+[4]OTCHET!I236+[4]OTCHET!I237+[4]OTCHET!I238+[4]OTCHET!I239+[4]OTCHET!I246+[4]OTCHET!I247+[4]OTCHET!I251</f>
        <v>0</v>
      </c>
      <c r="J45" s="195">
        <f>+[4]OTCHET!J236+[4]OTCHET!J237+[4]OTCHET!J238+[4]OTCHET!J239+[4]OTCHET!J246+[4]OTCHET!J247+[4]OTCHET!J251</f>
        <v>0</v>
      </c>
      <c r="K45" s="363"/>
      <c r="L45" s="363"/>
      <c r="M45" s="363"/>
      <c r="N45" s="430"/>
      <c r="O45" s="371"/>
      <c r="P45" s="427"/>
      <c r="Q45" s="428"/>
      <c r="R45" s="428"/>
      <c r="S45" s="428"/>
      <c r="T45" s="428"/>
      <c r="U45" s="428"/>
      <c r="V45" s="428"/>
      <c r="W45" s="429"/>
      <c r="X45" s="428"/>
      <c r="Y45" s="428"/>
    </row>
    <row r="46" spans="1:25" ht="15.75">
      <c r="A46" s="324">
        <v>105</v>
      </c>
      <c r="B46" s="184" t="s">
        <v>64</v>
      </c>
      <c r="C46" s="185" t="s">
        <v>65</v>
      </c>
      <c r="D46" s="184"/>
      <c r="E46" s="186">
        <f>+[4]OTCHET!E258+[4]OTCHET!E259+[4]OTCHET!E260+[4]OTCHET!E261</f>
        <v>0</v>
      </c>
      <c r="F46" s="186">
        <f t="shared" si="1"/>
        <v>77092</v>
      </c>
      <c r="G46" s="187">
        <f>+[4]OTCHET!G258+[4]OTCHET!G259+[4]OTCHET!G260+[4]OTCHET!G261</f>
        <v>0</v>
      </c>
      <c r="H46" s="188">
        <f>+[4]OTCHET!H258+[4]OTCHET!H259+[4]OTCHET!H260+[4]OTCHET!H261</f>
        <v>0</v>
      </c>
      <c r="I46" s="188">
        <f>+[4]OTCHET!I258+[4]OTCHET!I259+[4]OTCHET!I260+[4]OTCHET!I261</f>
        <v>0</v>
      </c>
      <c r="J46" s="189">
        <f>+[4]OTCHET!J258+[4]OTCHET!J259+[4]OTCHET!J260+[4]OTCHET!J261</f>
        <v>77092</v>
      </c>
      <c r="K46" s="363"/>
      <c r="L46" s="363"/>
      <c r="M46" s="363"/>
      <c r="N46" s="430"/>
      <c r="O46" s="371"/>
      <c r="P46" s="427"/>
      <c r="Q46" s="428"/>
      <c r="R46" s="428"/>
      <c r="S46" s="428"/>
      <c r="T46" s="428"/>
      <c r="U46" s="428"/>
      <c r="V46" s="428"/>
      <c r="W46" s="429"/>
      <c r="X46" s="428"/>
      <c r="Y46" s="428"/>
    </row>
    <row r="47" spans="1:25" ht="15.75">
      <c r="A47" s="324">
        <v>106</v>
      </c>
      <c r="B47" s="191" t="s">
        <v>66</v>
      </c>
      <c r="C47" s="191" t="s">
        <v>67</v>
      </c>
      <c r="D47" s="191"/>
      <c r="E47" s="192">
        <f>+[4]OTCHET!E259</f>
        <v>0</v>
      </c>
      <c r="F47" s="192">
        <f t="shared" si="1"/>
        <v>0</v>
      </c>
      <c r="G47" s="193">
        <f>+[4]OTCHET!G259</f>
        <v>0</v>
      </c>
      <c r="H47" s="194">
        <f>+[4]OTCHET!H259</f>
        <v>0</v>
      </c>
      <c r="I47" s="19">
        <f>+[4]OTCHET!I259</f>
        <v>0</v>
      </c>
      <c r="J47" s="195">
        <f>+[4]OTCHET!J259</f>
        <v>0</v>
      </c>
      <c r="K47" s="363"/>
      <c r="L47" s="363"/>
      <c r="M47" s="363"/>
      <c r="N47" s="430"/>
      <c r="O47" s="371"/>
      <c r="P47" s="427"/>
      <c r="Q47" s="428"/>
      <c r="R47" s="428"/>
      <c r="S47" s="428"/>
      <c r="T47" s="428"/>
      <c r="U47" s="428"/>
      <c r="V47" s="428"/>
      <c r="W47" s="429"/>
      <c r="X47" s="428"/>
      <c r="Y47" s="428"/>
    </row>
    <row r="48" spans="1:25" ht="15.75">
      <c r="A48" s="324">
        <v>107</v>
      </c>
      <c r="B48" s="196" t="s">
        <v>68</v>
      </c>
      <c r="C48" s="196" t="s">
        <v>69</v>
      </c>
      <c r="D48" s="197"/>
      <c r="E48" s="135">
        <f>+[4]OTCHET!E268+[4]OTCHET!E272+[4]OTCHET!E273</f>
        <v>0</v>
      </c>
      <c r="F48" s="135">
        <f t="shared" si="1"/>
        <v>0</v>
      </c>
      <c r="G48" s="131">
        <f>+[4]OTCHET!G268+[4]OTCHET!G272+[4]OTCHET!G273</f>
        <v>0</v>
      </c>
      <c r="H48" s="132">
        <f>+[4]OTCHET!H268+[4]OTCHET!H272+[4]OTCHET!H273</f>
        <v>0</v>
      </c>
      <c r="I48" s="132">
        <f>+[4]OTCHET!I268+[4]OTCHET!I272+[4]OTCHET!I273</f>
        <v>0</v>
      </c>
      <c r="J48" s="133">
        <f>+[4]OTCHET!J268+[4]OTCHET!J272+[4]OTCHET!J273</f>
        <v>0</v>
      </c>
      <c r="K48" s="363"/>
      <c r="L48" s="363"/>
      <c r="M48" s="363"/>
      <c r="N48" s="430"/>
      <c r="O48" s="371"/>
      <c r="P48" s="427"/>
      <c r="Q48" s="428"/>
      <c r="R48" s="428"/>
      <c r="S48" s="428"/>
      <c r="T48" s="428"/>
      <c r="U48" s="428"/>
      <c r="V48" s="428"/>
      <c r="W48" s="429"/>
      <c r="X48" s="428"/>
      <c r="Y48" s="428"/>
    </row>
    <row r="49" spans="1:25" ht="15.75">
      <c r="A49" s="324">
        <v>108</v>
      </c>
      <c r="B49" s="196" t="s">
        <v>70</v>
      </c>
      <c r="C49" s="196" t="s">
        <v>71</v>
      </c>
      <c r="D49" s="197"/>
      <c r="E49" s="135">
        <f>[4]OTCHET!E278+[4]OTCHET!E279+[4]OTCHET!E287+[4]OTCHET!E290</f>
        <v>0</v>
      </c>
      <c r="F49" s="135">
        <f t="shared" si="1"/>
        <v>149200</v>
      </c>
      <c r="G49" s="136">
        <f>[4]OTCHET!G278+[4]OTCHET!G279+[4]OTCHET!G287+[4]OTCHET!G290</f>
        <v>0</v>
      </c>
      <c r="H49" s="137">
        <f>[4]OTCHET!H278+[4]OTCHET!H279+[4]OTCHET!H287+[4]OTCHET!H290</f>
        <v>0</v>
      </c>
      <c r="I49" s="137">
        <f>[4]OTCHET!I278+[4]OTCHET!I279+[4]OTCHET!I287+[4]OTCHET!I290</f>
        <v>0</v>
      </c>
      <c r="J49" s="138">
        <f>[4]OTCHET!J278+[4]OTCHET!J279+[4]OTCHET!J287+[4]OTCHET!J290</f>
        <v>149200</v>
      </c>
      <c r="K49" s="363"/>
      <c r="L49" s="363"/>
      <c r="M49" s="363"/>
      <c r="N49" s="430"/>
      <c r="O49" s="371"/>
      <c r="P49" s="427"/>
      <c r="Q49" s="428"/>
      <c r="R49" s="428"/>
      <c r="S49" s="428"/>
      <c r="T49" s="428"/>
      <c r="U49" s="428"/>
      <c r="V49" s="428"/>
      <c r="W49" s="429"/>
      <c r="X49" s="428"/>
      <c r="Y49" s="428"/>
    </row>
    <row r="50" spans="1:25" ht="15.75">
      <c r="A50" s="324">
        <v>110</v>
      </c>
      <c r="B50" s="196" t="s">
        <v>72</v>
      </c>
      <c r="C50" s="196" t="s">
        <v>73</v>
      </c>
      <c r="D50" s="196"/>
      <c r="E50" s="135">
        <f>+[4]OTCHET!E291</f>
        <v>0</v>
      </c>
      <c r="F50" s="135">
        <f t="shared" si="1"/>
        <v>0</v>
      </c>
      <c r="G50" s="136">
        <f>+[4]OTCHET!G291</f>
        <v>0</v>
      </c>
      <c r="H50" s="137">
        <f>+[4]OTCHET!H291</f>
        <v>0</v>
      </c>
      <c r="I50" s="137">
        <f>+[4]OTCHET!I291</f>
        <v>0</v>
      </c>
      <c r="J50" s="138">
        <f>+[4]OTCHET!J291</f>
        <v>0</v>
      </c>
      <c r="K50" s="363"/>
      <c r="L50" s="363"/>
      <c r="M50" s="363"/>
      <c r="N50" s="430"/>
      <c r="O50" s="371"/>
      <c r="P50" s="427"/>
      <c r="Q50" s="428"/>
      <c r="R50" s="428"/>
      <c r="S50" s="428"/>
      <c r="T50" s="428"/>
      <c r="U50" s="428"/>
      <c r="V50" s="428"/>
      <c r="W50" s="429"/>
      <c r="X50" s="428"/>
      <c r="Y50" s="428"/>
    </row>
    <row r="51" spans="1:25" ht="15.75">
      <c r="A51" s="324">
        <v>115</v>
      </c>
      <c r="B51" s="190" t="s">
        <v>74</v>
      </c>
      <c r="C51" s="198" t="s">
        <v>75</v>
      </c>
      <c r="D51" s="96"/>
      <c r="E51" s="97">
        <f>+[4]OTCHET!E275</f>
        <v>0</v>
      </c>
      <c r="F51" s="97">
        <f>+G51+H51+I51+J51</f>
        <v>0</v>
      </c>
      <c r="G51" s="98">
        <f>+[4]OTCHET!G275</f>
        <v>0</v>
      </c>
      <c r="H51" s="99">
        <f>+[4]OTCHET!H275</f>
        <v>0</v>
      </c>
      <c r="I51" s="99">
        <f>+[4]OTCHET!I275</f>
        <v>0</v>
      </c>
      <c r="J51" s="100">
        <f>+[4]OTCHET!J275</f>
        <v>0</v>
      </c>
      <c r="K51" s="363"/>
      <c r="L51" s="363"/>
      <c r="M51" s="363"/>
      <c r="N51" s="430"/>
      <c r="O51" s="371"/>
      <c r="P51" s="427"/>
      <c r="Q51" s="428"/>
      <c r="R51" s="428"/>
      <c r="S51" s="428"/>
      <c r="T51" s="428"/>
      <c r="U51" s="428"/>
      <c r="V51" s="428"/>
      <c r="W51" s="429"/>
      <c r="X51" s="428"/>
      <c r="Y51" s="428"/>
    </row>
    <row r="52" spans="1:25" ht="15.75">
      <c r="A52" s="324">
        <v>115</v>
      </c>
      <c r="B52" s="190" t="s">
        <v>76</v>
      </c>
      <c r="C52" s="198" t="s">
        <v>75</v>
      </c>
      <c r="D52" s="96"/>
      <c r="E52" s="97">
        <f>+[4]OTCHET!E296</f>
        <v>0</v>
      </c>
      <c r="F52" s="97">
        <f t="shared" si="1"/>
        <v>0</v>
      </c>
      <c r="G52" s="98">
        <f>+[4]OTCHET!G296</f>
        <v>0</v>
      </c>
      <c r="H52" s="99">
        <f>+[4]OTCHET!H296</f>
        <v>0</v>
      </c>
      <c r="I52" s="99">
        <f>+[4]OTCHET!I296</f>
        <v>0</v>
      </c>
      <c r="J52" s="100">
        <f>+[4]OTCHET!J296</f>
        <v>0</v>
      </c>
      <c r="K52" s="363"/>
      <c r="L52" s="363"/>
      <c r="M52" s="363"/>
      <c r="N52" s="430"/>
      <c r="O52" s="371"/>
      <c r="P52" s="427"/>
      <c r="Q52" s="428"/>
      <c r="R52" s="428"/>
      <c r="S52" s="428"/>
      <c r="T52" s="428"/>
      <c r="U52" s="428"/>
      <c r="V52" s="428"/>
      <c r="W52" s="429"/>
      <c r="X52" s="428"/>
      <c r="Y52" s="428"/>
    </row>
    <row r="53" spans="1:25" ht="16.5" thickBot="1">
      <c r="A53" s="324">
        <v>120</v>
      </c>
      <c r="B53" s="199" t="s">
        <v>77</v>
      </c>
      <c r="C53" s="199" t="s">
        <v>78</v>
      </c>
      <c r="D53" s="200"/>
      <c r="E53" s="201">
        <f>[4]OTCHET!E297</f>
        <v>0</v>
      </c>
      <c r="F53" s="201">
        <f t="shared" si="1"/>
        <v>0</v>
      </c>
      <c r="G53" s="202">
        <f>[4]OTCHET!G297</f>
        <v>0</v>
      </c>
      <c r="H53" s="203">
        <f>[4]OTCHET!H297</f>
        <v>0</v>
      </c>
      <c r="I53" s="203">
        <f>[4]OTCHET!I297</f>
        <v>0</v>
      </c>
      <c r="J53" s="204">
        <f>[4]OTCHET!J297</f>
        <v>0</v>
      </c>
      <c r="K53" s="364"/>
      <c r="L53" s="364"/>
      <c r="M53" s="364"/>
      <c r="N53" s="430"/>
      <c r="O53" s="371"/>
      <c r="P53" s="427"/>
      <c r="Q53" s="428"/>
      <c r="R53" s="428"/>
      <c r="S53" s="428"/>
      <c r="T53" s="428"/>
      <c r="U53" s="428"/>
      <c r="V53" s="428"/>
      <c r="W53" s="429"/>
      <c r="X53" s="428"/>
      <c r="Y53" s="428"/>
    </row>
    <row r="54" spans="1:25" ht="16.5" thickBot="1">
      <c r="A54" s="324">
        <v>125</v>
      </c>
      <c r="B54" s="205" t="s">
        <v>79</v>
      </c>
      <c r="C54" s="206" t="s">
        <v>80</v>
      </c>
      <c r="D54" s="207"/>
      <c r="E54" s="208">
        <f>[4]OTCHET!E299</f>
        <v>0</v>
      </c>
      <c r="F54" s="208">
        <f t="shared" si="1"/>
        <v>0</v>
      </c>
      <c r="G54" s="209">
        <f>[4]OTCHET!G299</f>
        <v>0</v>
      </c>
      <c r="H54" s="210">
        <f>[4]OTCHET!H299</f>
        <v>0</v>
      </c>
      <c r="I54" s="210">
        <f>[4]OTCHET!I299</f>
        <v>0</v>
      </c>
      <c r="J54" s="211">
        <f>[4]OTCHET!J299</f>
        <v>0</v>
      </c>
      <c r="K54" s="376"/>
      <c r="L54" s="376"/>
      <c r="M54" s="377"/>
      <c r="N54" s="430"/>
      <c r="O54" s="371"/>
      <c r="P54" s="427"/>
      <c r="Q54" s="428"/>
      <c r="R54" s="428"/>
      <c r="S54" s="428"/>
      <c r="T54" s="428"/>
      <c r="U54" s="428"/>
      <c r="V54" s="428"/>
      <c r="W54" s="429"/>
      <c r="X54" s="428"/>
      <c r="Y54" s="428"/>
    </row>
    <row r="55" spans="1:25" ht="15.75">
      <c r="A55" s="431">
        <v>127</v>
      </c>
      <c r="B55" s="141" t="s">
        <v>81</v>
      </c>
      <c r="C55" s="141" t="s">
        <v>82</v>
      </c>
      <c r="D55" s="212"/>
      <c r="E55" s="213">
        <f>+[4]OTCHET!E300</f>
        <v>0</v>
      </c>
      <c r="F55" s="213">
        <f t="shared" si="1"/>
        <v>0</v>
      </c>
      <c r="G55" s="214">
        <f>+[4]OTCHET!G300</f>
        <v>0</v>
      </c>
      <c r="H55" s="215">
        <f>+[4]OTCHET!H300</f>
        <v>0</v>
      </c>
      <c r="I55" s="215">
        <f>+[4]OTCHET!I300</f>
        <v>0</v>
      </c>
      <c r="J55" s="216">
        <f>+[4]OTCHET!J300</f>
        <v>0</v>
      </c>
      <c r="K55" s="379"/>
      <c r="L55" s="379"/>
      <c r="M55" s="380"/>
      <c r="N55" s="425"/>
      <c r="O55" s="371"/>
      <c r="P55" s="427"/>
      <c r="Q55" s="428"/>
      <c r="R55" s="428"/>
      <c r="S55" s="428"/>
      <c r="T55" s="428"/>
      <c r="U55" s="428"/>
      <c r="V55" s="428"/>
      <c r="W55" s="429"/>
      <c r="X55" s="428"/>
      <c r="Y55" s="428"/>
    </row>
    <row r="56" spans="1:25" ht="19.5" thickBot="1">
      <c r="A56" s="324">
        <v>130</v>
      </c>
      <c r="B56" s="217" t="s">
        <v>83</v>
      </c>
      <c r="C56" s="218" t="s">
        <v>84</v>
      </c>
      <c r="D56" s="218"/>
      <c r="E56" s="219">
        <f t="shared" ref="E56:J56" si="6">+E57+E58+E62</f>
        <v>0</v>
      </c>
      <c r="F56" s="219">
        <f t="shared" si="6"/>
        <v>57364</v>
      </c>
      <c r="G56" s="220">
        <f t="shared" si="6"/>
        <v>0</v>
      </c>
      <c r="H56" s="221">
        <f t="shared" si="6"/>
        <v>0</v>
      </c>
      <c r="I56" s="21">
        <f t="shared" si="6"/>
        <v>0</v>
      </c>
      <c r="J56" s="222">
        <f t="shared" si="6"/>
        <v>57364</v>
      </c>
      <c r="K56" s="355">
        <f>+K57+K58+K61</f>
        <v>0</v>
      </c>
      <c r="L56" s="355">
        <f>+L57+L58+L61</f>
        <v>0</v>
      </c>
      <c r="M56" s="355">
        <f>+M57+M58+M61</f>
        <v>0</v>
      </c>
      <c r="N56" s="424"/>
      <c r="O56" s="371"/>
      <c r="P56" s="427"/>
      <c r="Q56" s="428"/>
      <c r="R56" s="428"/>
      <c r="S56" s="428"/>
      <c r="T56" s="428"/>
      <c r="U56" s="428"/>
      <c r="V56" s="428"/>
      <c r="W56" s="429"/>
      <c r="X56" s="428"/>
      <c r="Y56" s="428"/>
    </row>
    <row r="57" spans="1:25" ht="16.5" thickTop="1">
      <c r="A57" s="324">
        <v>135</v>
      </c>
      <c r="B57" s="184" t="s">
        <v>85</v>
      </c>
      <c r="C57" s="185" t="s">
        <v>86</v>
      </c>
      <c r="D57" s="184"/>
      <c r="E57" s="223">
        <f>+[4]OTCHET!E364+[4]OTCHET!E378+[4]OTCHET!E391</f>
        <v>0</v>
      </c>
      <c r="F57" s="223">
        <f t="shared" si="1"/>
        <v>0</v>
      </c>
      <c r="G57" s="224">
        <f>+[4]OTCHET!G364+[4]OTCHET!G378+[4]OTCHET!G391</f>
        <v>0</v>
      </c>
      <c r="H57" s="225">
        <f>+[4]OTCHET!H364+[4]OTCHET!H378+[4]OTCHET!H391</f>
        <v>0</v>
      </c>
      <c r="I57" s="225">
        <f>+[4]OTCHET!I364+[4]OTCHET!I378+[4]OTCHET!I391</f>
        <v>0</v>
      </c>
      <c r="J57" s="226">
        <f>+[4]OTCHET!J364+[4]OTCHET!J378+[4]OTCHET!J391</f>
        <v>0</v>
      </c>
      <c r="K57" s="380"/>
      <c r="L57" s="380"/>
      <c r="M57" s="380"/>
      <c r="N57" s="425"/>
      <c r="O57" s="371"/>
      <c r="P57" s="427"/>
      <c r="Q57" s="428"/>
      <c r="R57" s="428"/>
      <c r="S57" s="428"/>
      <c r="T57" s="428"/>
      <c r="U57" s="428"/>
      <c r="V57" s="428"/>
      <c r="W57" s="429"/>
      <c r="X57" s="428"/>
      <c r="Y57" s="428"/>
    </row>
    <row r="58" spans="1:25" ht="15.75">
      <c r="A58" s="324">
        <v>140</v>
      </c>
      <c r="B58" s="197" t="s">
        <v>87</v>
      </c>
      <c r="C58" s="196" t="s">
        <v>88</v>
      </c>
      <c r="D58" s="197"/>
      <c r="E58" s="227">
        <f>+[4]OTCHET!E386+[4]OTCHET!E394+[4]OTCHET!E399+[4]OTCHET!E402+[4]OTCHET!E405+[4]OTCHET!E408+[4]OTCHET!E409+[4]OTCHET!E412+[4]OTCHET!E425+[4]OTCHET!E426+[4]OTCHET!E427+[4]OTCHET!E428+[4]OTCHET!E429</f>
        <v>0</v>
      </c>
      <c r="F58" s="227">
        <f t="shared" si="1"/>
        <v>57364</v>
      </c>
      <c r="G58" s="228">
        <f>+[4]OTCHET!G386+[4]OTCHET!G394+[4]OTCHET!G399+[4]OTCHET!G402+[4]OTCHET!G405+[4]OTCHET!G408+[4]OTCHET!G409+[4]OTCHET!G412+[4]OTCHET!G425+[4]OTCHET!G426+[4]OTCHET!G427+[4]OTCHET!G428+[4]OTCHET!G429</f>
        <v>0</v>
      </c>
      <c r="H58" s="229">
        <f>+[4]OTCHET!H386+[4]OTCHET!H394+[4]OTCHET!H399+[4]OTCHET!H402+[4]OTCHET!H405+[4]OTCHET!H408+[4]OTCHET!H409+[4]OTCHET!H412+[4]OTCHET!H425+[4]OTCHET!H426+[4]OTCHET!H427+[4]OTCHET!H428+[4]OTCHET!H429</f>
        <v>0</v>
      </c>
      <c r="I58" s="229">
        <f>+[4]OTCHET!I386+[4]OTCHET!I394+[4]OTCHET!I399+[4]OTCHET!I402+[4]OTCHET!I405+[4]OTCHET!I408+[4]OTCHET!I409+[4]OTCHET!I412+[4]OTCHET!I425+[4]OTCHET!I426+[4]OTCHET!I427+[4]OTCHET!I428+[4]OTCHET!I429</f>
        <v>0</v>
      </c>
      <c r="J58" s="230">
        <f>+[4]OTCHET!J386+[4]OTCHET!J394+[4]OTCHET!J399+[4]OTCHET!J402+[4]OTCHET!J405+[4]OTCHET!J408+[4]OTCHET!J409+[4]OTCHET!J412+[4]OTCHET!J425+[4]OTCHET!J426+[4]OTCHET!J427+[4]OTCHET!J428+[4]OTCHET!J429</f>
        <v>57364</v>
      </c>
      <c r="K58" s="380"/>
      <c r="L58" s="380"/>
      <c r="M58" s="380"/>
      <c r="N58" s="425"/>
      <c r="O58" s="371"/>
      <c r="P58" s="427"/>
      <c r="Q58" s="428"/>
      <c r="R58" s="428"/>
      <c r="S58" s="428"/>
      <c r="T58" s="428"/>
      <c r="U58" s="428"/>
      <c r="V58" s="428"/>
      <c r="W58" s="429"/>
      <c r="X58" s="428"/>
      <c r="Y58" s="428"/>
    </row>
    <row r="59" spans="1:25" ht="15.75">
      <c r="A59" s="324">
        <v>145</v>
      </c>
      <c r="B59" s="96" t="s">
        <v>89</v>
      </c>
      <c r="C59" s="96" t="s">
        <v>90</v>
      </c>
      <c r="D59" s="190"/>
      <c r="E59" s="231">
        <f>+[4]OTCHET!E425+[4]OTCHET!E426+[4]OTCHET!E427+[4]OTCHET!E428+[4]OTCHET!E429</f>
        <v>0</v>
      </c>
      <c r="F59" s="231">
        <f t="shared" si="1"/>
        <v>0</v>
      </c>
      <c r="G59" s="232">
        <f>+[4]OTCHET!G425+[4]OTCHET!G426+[4]OTCHET!G427+[4]OTCHET!G428+[4]OTCHET!G429</f>
        <v>0</v>
      </c>
      <c r="H59" s="233">
        <f>+[4]OTCHET!H425+[4]OTCHET!H426+[4]OTCHET!H427+[4]OTCHET!H428+[4]OTCHET!H429</f>
        <v>0</v>
      </c>
      <c r="I59" s="233">
        <f>+[4]OTCHET!I425+[4]OTCHET!I426+[4]OTCHET!I427+[4]OTCHET!I428+[4]OTCHET!I429</f>
        <v>0</v>
      </c>
      <c r="J59" s="234">
        <f>+[4]OTCHET!J425+[4]OTCHET!J426+[4]OTCHET!J427+[4]OTCHET!J428+[4]OTCHET!J429</f>
        <v>0</v>
      </c>
      <c r="K59" s="380"/>
      <c r="L59" s="380"/>
      <c r="M59" s="380"/>
      <c r="N59" s="425"/>
      <c r="O59" s="371"/>
      <c r="P59" s="427"/>
      <c r="Q59" s="428"/>
      <c r="R59" s="428"/>
      <c r="S59" s="428"/>
      <c r="T59" s="428"/>
      <c r="U59" s="428"/>
      <c r="V59" s="428"/>
      <c r="W59" s="429"/>
      <c r="X59" s="428"/>
      <c r="Y59" s="428"/>
    </row>
    <row r="60" spans="1:25" ht="15.75">
      <c r="A60" s="324">
        <v>150</v>
      </c>
      <c r="B60" s="235" t="s">
        <v>91</v>
      </c>
      <c r="C60" s="235" t="s">
        <v>26</v>
      </c>
      <c r="D60" s="236"/>
      <c r="E60" s="237">
        <f>[4]OTCHET!E408</f>
        <v>0</v>
      </c>
      <c r="F60" s="237">
        <f t="shared" si="1"/>
        <v>0</v>
      </c>
      <c r="G60" s="238">
        <f>[4]OTCHET!G408</f>
        <v>0</v>
      </c>
      <c r="H60" s="239">
        <f>[4]OTCHET!H408</f>
        <v>0</v>
      </c>
      <c r="I60" s="239">
        <f>[4]OTCHET!I408</f>
        <v>0</v>
      </c>
      <c r="J60" s="240">
        <f>[4]OTCHET!J408</f>
        <v>0</v>
      </c>
      <c r="K60" s="380"/>
      <c r="L60" s="380"/>
      <c r="M60" s="380"/>
      <c r="N60" s="425"/>
      <c r="O60" s="371"/>
      <c r="P60" s="427"/>
      <c r="Q60" s="428"/>
      <c r="R60" s="428"/>
      <c r="S60" s="428"/>
      <c r="T60" s="428"/>
      <c r="U60" s="428"/>
      <c r="V60" s="428"/>
      <c r="W60" s="429"/>
      <c r="X60" s="428"/>
      <c r="Y60" s="428"/>
    </row>
    <row r="61" spans="1:25" ht="15.75" hidden="1" customHeight="1">
      <c r="A61" s="324">
        <v>160</v>
      </c>
      <c r="B61" s="20"/>
      <c r="C61" s="241"/>
      <c r="D61" s="184"/>
      <c r="E61" s="223"/>
      <c r="F61" s="223">
        <f t="shared" si="1"/>
        <v>0</v>
      </c>
      <c r="G61" s="224"/>
      <c r="H61" s="225"/>
      <c r="I61" s="225"/>
      <c r="J61" s="226"/>
      <c r="K61" s="380"/>
      <c r="L61" s="380"/>
      <c r="M61" s="380"/>
      <c r="N61" s="425"/>
      <c r="O61" s="371"/>
      <c r="P61" s="427"/>
      <c r="Q61" s="428"/>
      <c r="R61" s="428"/>
      <c r="S61" s="428"/>
      <c r="T61" s="428"/>
      <c r="U61" s="428"/>
      <c r="V61" s="428"/>
      <c r="W61" s="429"/>
      <c r="X61" s="428"/>
      <c r="Y61" s="428"/>
    </row>
    <row r="62" spans="1:25" ht="15.75">
      <c r="A62" s="431">
        <v>162</v>
      </c>
      <c r="B62" s="242" t="s">
        <v>92</v>
      </c>
      <c r="C62" s="157" t="s">
        <v>93</v>
      </c>
      <c r="D62" s="242"/>
      <c r="E62" s="158">
        <f>[4]OTCHET!E415</f>
        <v>0</v>
      </c>
      <c r="F62" s="158">
        <f t="shared" si="1"/>
        <v>0</v>
      </c>
      <c r="G62" s="159">
        <f>[4]OTCHET!G415</f>
        <v>0</v>
      </c>
      <c r="H62" s="160">
        <f>[4]OTCHET!H415</f>
        <v>0</v>
      </c>
      <c r="I62" s="160">
        <f>[4]OTCHET!I415</f>
        <v>0</v>
      </c>
      <c r="J62" s="161">
        <f>[4]OTCHET!J415</f>
        <v>0</v>
      </c>
      <c r="K62" s="381"/>
      <c r="L62" s="381"/>
      <c r="M62" s="381"/>
      <c r="N62" s="425"/>
      <c r="O62" s="371"/>
      <c r="P62" s="427"/>
      <c r="Q62" s="428"/>
      <c r="R62" s="428"/>
      <c r="S62" s="428"/>
      <c r="T62" s="428"/>
      <c r="U62" s="428"/>
      <c r="V62" s="428"/>
      <c r="W62" s="429"/>
      <c r="X62" s="428"/>
      <c r="Y62" s="428"/>
    </row>
    <row r="63" spans="1:25" ht="19.5" thickBot="1">
      <c r="A63" s="324">
        <v>165</v>
      </c>
      <c r="B63" s="243" t="s">
        <v>94</v>
      </c>
      <c r="C63" s="244" t="s">
        <v>95</v>
      </c>
      <c r="D63" s="245"/>
      <c r="E63" s="246">
        <f>+[4]OTCHET!E252</f>
        <v>0</v>
      </c>
      <c r="F63" s="246">
        <f t="shared" si="1"/>
        <v>0</v>
      </c>
      <c r="G63" s="247">
        <f>+[4]OTCHET!G252</f>
        <v>0</v>
      </c>
      <c r="H63" s="248">
        <f>+[4]OTCHET!H252</f>
        <v>0</v>
      </c>
      <c r="I63" s="248">
        <f>+[4]OTCHET!I252</f>
        <v>0</v>
      </c>
      <c r="J63" s="249">
        <f>+[4]OTCHET!J252</f>
        <v>0</v>
      </c>
      <c r="K63" s="382"/>
      <c r="L63" s="382"/>
      <c r="M63" s="382"/>
      <c r="N63" s="425"/>
      <c r="O63" s="371"/>
      <c r="P63" s="427"/>
      <c r="Q63" s="428"/>
      <c r="R63" s="428"/>
      <c r="S63" s="428"/>
      <c r="T63" s="428"/>
      <c r="U63" s="428"/>
      <c r="V63" s="428"/>
      <c r="W63" s="429"/>
      <c r="X63" s="428"/>
      <c r="Y63" s="428"/>
    </row>
    <row r="64" spans="1:25" ht="20.25" thickTop="1" thickBot="1">
      <c r="A64" s="324">
        <v>175</v>
      </c>
      <c r="B64" s="250" t="s">
        <v>96</v>
      </c>
      <c r="C64" s="251"/>
      <c r="D64" s="251"/>
      <c r="E64" s="252">
        <f t="shared" ref="E64:J64" si="7">+E22-E38+E56-E63</f>
        <v>0</v>
      </c>
      <c r="F64" s="252">
        <f t="shared" si="7"/>
        <v>1936319</v>
      </c>
      <c r="G64" s="253">
        <f t="shared" si="7"/>
        <v>0</v>
      </c>
      <c r="H64" s="254">
        <f t="shared" si="7"/>
        <v>0</v>
      </c>
      <c r="I64" s="254">
        <f t="shared" si="7"/>
        <v>0</v>
      </c>
      <c r="J64" s="255">
        <f t="shared" si="7"/>
        <v>1936319</v>
      </c>
      <c r="K64" s="355">
        <f>+K22-K38+K56</f>
        <v>0</v>
      </c>
      <c r="L64" s="355">
        <f>+L22-L38+L56</f>
        <v>0</v>
      </c>
      <c r="M64" s="355">
        <f>+M22-M38+M56</f>
        <v>0</v>
      </c>
      <c r="N64" s="425"/>
      <c r="O64" s="371"/>
      <c r="P64" s="427"/>
      <c r="Q64" s="428"/>
      <c r="R64" s="428"/>
      <c r="S64" s="428"/>
      <c r="T64" s="428"/>
      <c r="U64" s="428"/>
      <c r="V64" s="428"/>
      <c r="W64" s="429"/>
      <c r="X64" s="428"/>
      <c r="Y64" s="428"/>
    </row>
    <row r="65" spans="1:25" ht="12" hidden="1" customHeight="1">
      <c r="A65" s="324">
        <v>180</v>
      </c>
      <c r="B65" s="22">
        <f>+IF(+SUM(E$65:J$65)=0,0,"Контрола: дефицит/излишък = финансиране с обратен знак (V. + VІ. = 0)")</f>
        <v>0</v>
      </c>
      <c r="C65" s="256"/>
      <c r="D65" s="256"/>
      <c r="E65" s="257">
        <f t="shared" ref="E65:J65" si="8">+E$64+E$66</f>
        <v>0</v>
      </c>
      <c r="F65" s="257">
        <f t="shared" si="8"/>
        <v>0</v>
      </c>
      <c r="G65" s="258">
        <f t="shared" si="8"/>
        <v>0</v>
      </c>
      <c r="H65" s="258">
        <f t="shared" si="8"/>
        <v>0</v>
      </c>
      <c r="I65" s="258">
        <f t="shared" si="8"/>
        <v>0</v>
      </c>
      <c r="J65" s="259">
        <f t="shared" si="8"/>
        <v>0</v>
      </c>
      <c r="K65" s="380" t="e">
        <f>+K64+K66</f>
        <v>#REF!</v>
      </c>
      <c r="L65" s="380" t="e">
        <f>+L64+L66</f>
        <v>#REF!</v>
      </c>
      <c r="M65" s="380" t="e">
        <f>+M64+M66</f>
        <v>#REF!</v>
      </c>
      <c r="N65" s="425"/>
      <c r="O65" s="371"/>
      <c r="P65" s="427"/>
      <c r="Q65" s="428"/>
      <c r="R65" s="428"/>
      <c r="S65" s="428"/>
      <c r="T65" s="428"/>
      <c r="U65" s="428"/>
      <c r="V65" s="428"/>
      <c r="W65" s="429"/>
      <c r="X65" s="428"/>
      <c r="Y65" s="428"/>
    </row>
    <row r="66" spans="1:25" ht="19.5" thickBot="1">
      <c r="A66" s="324">
        <v>185</v>
      </c>
      <c r="B66" s="84" t="s">
        <v>97</v>
      </c>
      <c r="C66" s="260" t="s">
        <v>98</v>
      </c>
      <c r="D66" s="260"/>
      <c r="E66" s="261">
        <f>SUM(+E68+E76+E77+E84+E85+E86+E89+E90+E91+E92+E93+E94+E95)</f>
        <v>0</v>
      </c>
      <c r="F66" s="261">
        <f>SUM(+F68+F76+F77+F84+F85+F86+F89+F90+F91+F92+F93+F94+F95)</f>
        <v>-1936319</v>
      </c>
      <c r="G66" s="262">
        <f t="shared" ref="G66" si="9">SUM(+G68+G76+G77+G84+G85+G86+G89+G90+G91+G92+G93+G94+G95)</f>
        <v>0</v>
      </c>
      <c r="H66" s="263">
        <f>SUM(+H68+H76+H77+H84+H85+H86+H89+H90+H91+H92+H93+H94+H95)</f>
        <v>0</v>
      </c>
      <c r="I66" s="263">
        <f>SUM(+I68+I76+I77+I84+I85+I86+I89+I90+I91+I92+I93+I94+I95)</f>
        <v>0</v>
      </c>
      <c r="J66" s="264">
        <f>SUM(+J68+J76+J77+J84+J85+J86+J89+J90+J91+J92+J93+J94+J95)</f>
        <v>-1936319</v>
      </c>
      <c r="K66" s="383" t="e">
        <f t="shared" ref="K66:L66" si="10">SUM(+K68+K76+K77+K84+K85+K86+K89+K90+K91+K92+K93+K94+K95)</f>
        <v>#REF!</v>
      </c>
      <c r="L66" s="383" t="e">
        <f t="shared" si="10"/>
        <v>#REF!</v>
      </c>
      <c r="M66" s="383" t="e">
        <f>SUM(+M68+M76+M77+M84+M85+M86+M89+M90+M91+M92+M93+M95+M96)</f>
        <v>#REF!</v>
      </c>
      <c r="N66" s="425"/>
      <c r="O66" s="371"/>
      <c r="P66" s="427"/>
      <c r="Q66" s="428"/>
      <c r="R66" s="428"/>
      <c r="S66" s="428"/>
      <c r="T66" s="428"/>
      <c r="U66" s="428"/>
      <c r="V66" s="428"/>
      <c r="W66" s="429"/>
      <c r="X66" s="428"/>
      <c r="Y66" s="428"/>
    </row>
    <row r="67" spans="1:25" ht="16.5" hidden="1" customHeight="1" thickTop="1">
      <c r="A67" s="324">
        <v>190</v>
      </c>
      <c r="B67" s="265"/>
      <c r="C67" s="265"/>
      <c r="D67" s="265"/>
      <c r="E67" s="266"/>
      <c r="F67" s="267">
        <f t="shared" si="1"/>
        <v>0</v>
      </c>
      <c r="G67" s="268"/>
      <c r="H67" s="269"/>
      <c r="I67" s="269"/>
      <c r="J67" s="270"/>
      <c r="K67" s="384"/>
      <c r="L67" s="384"/>
      <c r="M67" s="384"/>
      <c r="N67" s="425"/>
      <c r="O67" s="371"/>
      <c r="P67" s="427"/>
      <c r="Q67" s="428"/>
      <c r="R67" s="428"/>
      <c r="S67" s="428"/>
      <c r="T67" s="428"/>
      <c r="U67" s="428"/>
      <c r="V67" s="428"/>
      <c r="W67" s="429"/>
      <c r="X67" s="428"/>
      <c r="Y67" s="428"/>
    </row>
    <row r="68" spans="1:25" ht="16.5" thickTop="1">
      <c r="A68" s="432">
        <v>195</v>
      </c>
      <c r="B68" s="190" t="s">
        <v>99</v>
      </c>
      <c r="C68" s="96" t="s">
        <v>100</v>
      </c>
      <c r="D68" s="190"/>
      <c r="E68" s="231">
        <f>SUM(E69:E75)</f>
        <v>0</v>
      </c>
      <c r="F68" s="231">
        <f>SUM(F69:F75)</f>
        <v>0</v>
      </c>
      <c r="G68" s="232">
        <f t="shared" ref="G68" si="11">SUM(G69:G75)</f>
        <v>0</v>
      </c>
      <c r="H68" s="233">
        <f>SUM(H69:H75)</f>
        <v>0</v>
      </c>
      <c r="I68" s="233">
        <f>SUM(I69:I75)</f>
        <v>0</v>
      </c>
      <c r="J68" s="234">
        <f>SUM(J69:J75)</f>
        <v>0</v>
      </c>
      <c r="K68" s="386" t="e">
        <f t="shared" ref="K68:M68" si="12">SUM(K69:K75)</f>
        <v>#REF!</v>
      </c>
      <c r="L68" s="386" t="e">
        <f t="shared" si="12"/>
        <v>#REF!</v>
      </c>
      <c r="M68" s="386" t="e">
        <f t="shared" si="12"/>
        <v>#REF!</v>
      </c>
      <c r="N68" s="425"/>
      <c r="O68" s="387"/>
      <c r="P68" s="427"/>
      <c r="Q68" s="428"/>
      <c r="R68" s="428"/>
      <c r="S68" s="428"/>
      <c r="T68" s="428"/>
      <c r="U68" s="428"/>
      <c r="V68" s="428"/>
      <c r="W68" s="429"/>
      <c r="X68" s="428"/>
      <c r="Y68" s="428"/>
    </row>
    <row r="69" spans="1:25" ht="15.75">
      <c r="A69" s="433">
        <v>200</v>
      </c>
      <c r="B69" s="271" t="s">
        <v>101</v>
      </c>
      <c r="C69" s="271" t="s">
        <v>102</v>
      </c>
      <c r="D69" s="271"/>
      <c r="E69" s="272">
        <f>+[4]OTCHET!E485+[4]OTCHET!E486+[4]OTCHET!E489+[4]OTCHET!E490+[4]OTCHET!E493+[4]OTCHET!E494+[4]OTCHET!E498</f>
        <v>0</v>
      </c>
      <c r="F69" s="272">
        <f t="shared" si="1"/>
        <v>0</v>
      </c>
      <c r="G69" s="273">
        <f>+[4]OTCHET!G485+[4]OTCHET!G486+[4]OTCHET!G489+[4]OTCHET!G490+[4]OTCHET!G493+[4]OTCHET!G494+[4]OTCHET!G498</f>
        <v>0</v>
      </c>
      <c r="H69" s="274">
        <f>+[4]OTCHET!H485+[4]OTCHET!H486+[4]OTCHET!H489+[4]OTCHET!H490+[4]OTCHET!H493+[4]OTCHET!H494+[4]OTCHET!H498</f>
        <v>0</v>
      </c>
      <c r="I69" s="274">
        <f>+[4]OTCHET!I485+[4]OTCHET!I486+[4]OTCHET!I489+[4]OTCHET!I490+[4]OTCHET!I493+[4]OTCHET!I494+[4]OTCHET!I498</f>
        <v>0</v>
      </c>
      <c r="J69" s="275">
        <f>+[4]OTCHET!J485+[4]OTCHET!J486+[4]OTCHET!J489+[4]OTCHET!J490+[4]OTCHET!J493+[4]OTCHET!J494+[4]OTCHET!J498</f>
        <v>0</v>
      </c>
      <c r="K69" s="389" t="e">
        <f>+#REF!+#REF!+#REF!+#REF!+#REF!+#REF!+#REF!</f>
        <v>#REF!</v>
      </c>
      <c r="L69" s="389" t="e">
        <f>+#REF!+#REF!+#REF!+#REF!+#REF!+#REF!+#REF!</f>
        <v>#REF!</v>
      </c>
      <c r="M69" s="389" t="e">
        <f>+#REF!+#REF!+#REF!+#REF!+#REF!+#REF!+#REF!</f>
        <v>#REF!</v>
      </c>
      <c r="N69" s="425"/>
      <c r="O69" s="390"/>
      <c r="P69" s="427"/>
      <c r="Q69" s="428"/>
      <c r="R69" s="428"/>
      <c r="S69" s="428"/>
      <c r="T69" s="428"/>
      <c r="U69" s="428"/>
      <c r="V69" s="428"/>
      <c r="W69" s="429"/>
      <c r="X69" s="428"/>
      <c r="Y69" s="428"/>
    </row>
    <row r="70" spans="1:25" ht="15.75">
      <c r="A70" s="433">
        <v>205</v>
      </c>
      <c r="B70" s="276" t="s">
        <v>103</v>
      </c>
      <c r="C70" s="276" t="s">
        <v>104</v>
      </c>
      <c r="D70" s="276"/>
      <c r="E70" s="277">
        <f>+[4]OTCHET!E487+[4]OTCHET!E488+[4]OTCHET!E491+[4]OTCHET!E492+[4]OTCHET!E495+[4]OTCHET!E496+[4]OTCHET!E497+[4]OTCHET!E499</f>
        <v>0</v>
      </c>
      <c r="F70" s="277">
        <f t="shared" si="1"/>
        <v>0</v>
      </c>
      <c r="G70" s="278">
        <f>+[4]OTCHET!G487+[4]OTCHET!G488+[4]OTCHET!G491+[4]OTCHET!G492+[4]OTCHET!G495+[4]OTCHET!G496+[4]OTCHET!G497+[4]OTCHET!G499</f>
        <v>0</v>
      </c>
      <c r="H70" s="279">
        <f>+[4]OTCHET!H487+[4]OTCHET!H488+[4]OTCHET!H491+[4]OTCHET!H492+[4]OTCHET!H495+[4]OTCHET!H496+[4]OTCHET!H497+[4]OTCHET!H499</f>
        <v>0</v>
      </c>
      <c r="I70" s="279">
        <f>+[4]OTCHET!I487+[4]OTCHET!I488+[4]OTCHET!I491+[4]OTCHET!I492+[4]OTCHET!I495+[4]OTCHET!I496+[4]OTCHET!I497+[4]OTCHET!I499</f>
        <v>0</v>
      </c>
      <c r="J70" s="280">
        <f>+[4]OTCHET!J487+[4]OTCHET!J488+[4]OTCHET!J491+[4]OTCHET!J492+[4]OTCHET!J495+[4]OTCHET!J496+[4]OTCHET!J497+[4]OTCHET!J499</f>
        <v>0</v>
      </c>
      <c r="K70" s="389" t="e">
        <f>+#REF!+#REF!+#REF!+#REF!+#REF!+#REF!+#REF!+#REF!</f>
        <v>#REF!</v>
      </c>
      <c r="L70" s="389" t="e">
        <f>+#REF!+#REF!+#REF!+#REF!+#REF!+#REF!+#REF!+#REF!</f>
        <v>#REF!</v>
      </c>
      <c r="M70" s="389" t="e">
        <f>+#REF!+#REF!+#REF!+#REF!+#REF!+#REF!+#REF!+#REF!</f>
        <v>#REF!</v>
      </c>
      <c r="N70" s="425"/>
      <c r="O70" s="390"/>
      <c r="P70" s="427"/>
      <c r="Q70" s="428"/>
      <c r="R70" s="428"/>
      <c r="S70" s="428"/>
      <c r="T70" s="428"/>
      <c r="U70" s="428"/>
      <c r="V70" s="428"/>
      <c r="W70" s="429"/>
      <c r="X70" s="428"/>
      <c r="Y70" s="428"/>
    </row>
    <row r="71" spans="1:25" ht="15.75">
      <c r="A71" s="433">
        <v>210</v>
      </c>
      <c r="B71" s="276" t="s">
        <v>105</v>
      </c>
      <c r="C71" s="276" t="s">
        <v>106</v>
      </c>
      <c r="D71" s="276"/>
      <c r="E71" s="277">
        <f>+[4]OTCHET!E500</f>
        <v>0</v>
      </c>
      <c r="F71" s="277">
        <f t="shared" si="1"/>
        <v>0</v>
      </c>
      <c r="G71" s="278">
        <f>+[4]OTCHET!G500</f>
        <v>0</v>
      </c>
      <c r="H71" s="279">
        <f>+[4]OTCHET!H500</f>
        <v>0</v>
      </c>
      <c r="I71" s="279">
        <f>+[4]OTCHET!I500</f>
        <v>0</v>
      </c>
      <c r="J71" s="280">
        <f>+[4]OTCHET!J500</f>
        <v>0</v>
      </c>
      <c r="K71" s="389" t="e">
        <f>+#REF!</f>
        <v>#REF!</v>
      </c>
      <c r="L71" s="389" t="e">
        <f>+#REF!</f>
        <v>#REF!</v>
      </c>
      <c r="M71" s="389" t="e">
        <f>+#REF!</f>
        <v>#REF!</v>
      </c>
      <c r="N71" s="425"/>
      <c r="O71" s="390"/>
      <c r="P71" s="427"/>
      <c r="Q71" s="428"/>
      <c r="R71" s="428"/>
      <c r="S71" s="428"/>
      <c r="T71" s="428"/>
      <c r="U71" s="428"/>
      <c r="V71" s="428"/>
      <c r="W71" s="429"/>
      <c r="X71" s="428"/>
      <c r="Y71" s="428"/>
    </row>
    <row r="72" spans="1:25" ht="15.75">
      <c r="A72" s="433">
        <v>215</v>
      </c>
      <c r="B72" s="276" t="s">
        <v>107</v>
      </c>
      <c r="C72" s="276" t="s">
        <v>108</v>
      </c>
      <c r="D72" s="276"/>
      <c r="E72" s="277">
        <f>+[4]OTCHET!E505</f>
        <v>0</v>
      </c>
      <c r="F72" s="277">
        <f t="shared" si="1"/>
        <v>0</v>
      </c>
      <c r="G72" s="278">
        <f>+[4]OTCHET!G505</f>
        <v>0</v>
      </c>
      <c r="H72" s="279">
        <f>+[4]OTCHET!H505</f>
        <v>0</v>
      </c>
      <c r="I72" s="279">
        <f>+[4]OTCHET!I505</f>
        <v>0</v>
      </c>
      <c r="J72" s="280">
        <f>+[4]OTCHET!J505</f>
        <v>0</v>
      </c>
      <c r="K72" s="389" t="e">
        <f>+#REF!</f>
        <v>#REF!</v>
      </c>
      <c r="L72" s="389" t="e">
        <f>+#REF!</f>
        <v>#REF!</v>
      </c>
      <c r="M72" s="389" t="e">
        <f>+#REF!</f>
        <v>#REF!</v>
      </c>
      <c r="N72" s="425"/>
      <c r="O72" s="390"/>
      <c r="P72" s="427"/>
      <c r="Q72" s="428"/>
      <c r="R72" s="428"/>
      <c r="S72" s="428"/>
      <c r="T72" s="428"/>
      <c r="U72" s="428"/>
      <c r="V72" s="428"/>
      <c r="W72" s="429"/>
      <c r="X72" s="428"/>
      <c r="Y72" s="428"/>
    </row>
    <row r="73" spans="1:25" ht="15.75">
      <c r="A73" s="433">
        <v>220</v>
      </c>
      <c r="B73" s="276" t="s">
        <v>109</v>
      </c>
      <c r="C73" s="276" t="s">
        <v>110</v>
      </c>
      <c r="D73" s="276"/>
      <c r="E73" s="277">
        <f>+[4]OTCHET!E545</f>
        <v>0</v>
      </c>
      <c r="F73" s="277">
        <f t="shared" si="1"/>
        <v>0</v>
      </c>
      <c r="G73" s="278">
        <f>+[4]OTCHET!G545</f>
        <v>0</v>
      </c>
      <c r="H73" s="279">
        <f>+[4]OTCHET!H545</f>
        <v>0</v>
      </c>
      <c r="I73" s="279">
        <f>+[4]OTCHET!I545</f>
        <v>0</v>
      </c>
      <c r="J73" s="280">
        <f>+[4]OTCHET!J545</f>
        <v>0</v>
      </c>
      <c r="K73" s="389" t="e">
        <f>+#REF!</f>
        <v>#REF!</v>
      </c>
      <c r="L73" s="389" t="e">
        <f>+#REF!</f>
        <v>#REF!</v>
      </c>
      <c r="M73" s="389" t="e">
        <f>+#REF!</f>
        <v>#REF!</v>
      </c>
      <c r="N73" s="425"/>
      <c r="O73" s="390"/>
      <c r="P73" s="427"/>
      <c r="Q73" s="428"/>
      <c r="R73" s="428"/>
      <c r="S73" s="428"/>
      <c r="T73" s="428"/>
      <c r="U73" s="428"/>
      <c r="V73" s="428"/>
      <c r="W73" s="429"/>
      <c r="X73" s="428"/>
      <c r="Y73" s="428"/>
    </row>
    <row r="74" spans="1:25" ht="15.75">
      <c r="A74" s="433">
        <v>230</v>
      </c>
      <c r="B74" s="281" t="s">
        <v>111</v>
      </c>
      <c r="C74" s="281" t="s">
        <v>112</v>
      </c>
      <c r="D74" s="281"/>
      <c r="E74" s="277">
        <f>+[4]OTCHET!E584+[4]OTCHET!E585</f>
        <v>0</v>
      </c>
      <c r="F74" s="277">
        <f t="shared" si="1"/>
        <v>0</v>
      </c>
      <c r="G74" s="278">
        <f>+[4]OTCHET!G584+[4]OTCHET!G585</f>
        <v>0</v>
      </c>
      <c r="H74" s="279">
        <f>+[4]OTCHET!H584+[4]OTCHET!H585</f>
        <v>0</v>
      </c>
      <c r="I74" s="279">
        <f>+[4]OTCHET!I584+[4]OTCHET!I585</f>
        <v>0</v>
      </c>
      <c r="J74" s="280">
        <f>+[4]OTCHET!J584+[4]OTCHET!J585</f>
        <v>0</v>
      </c>
      <c r="K74" s="389" t="e">
        <f>+#REF!+#REF!</f>
        <v>#REF!</v>
      </c>
      <c r="L74" s="389" t="e">
        <f>+#REF!+#REF!</f>
        <v>#REF!</v>
      </c>
      <c r="M74" s="389" t="e">
        <f>+#REF!+#REF!</f>
        <v>#REF!</v>
      </c>
      <c r="N74" s="425"/>
      <c r="O74" s="390"/>
      <c r="P74" s="427"/>
      <c r="Q74" s="428"/>
      <c r="R74" s="428"/>
      <c r="S74" s="428"/>
      <c r="T74" s="428"/>
      <c r="U74" s="428"/>
      <c r="V74" s="428"/>
      <c r="W74" s="429"/>
      <c r="X74" s="428"/>
      <c r="Y74" s="428"/>
    </row>
    <row r="75" spans="1:25" ht="15.75">
      <c r="A75" s="433">
        <v>235</v>
      </c>
      <c r="B75" s="282" t="s">
        <v>113</v>
      </c>
      <c r="C75" s="282" t="s">
        <v>114</v>
      </c>
      <c r="D75" s="282"/>
      <c r="E75" s="283">
        <f>+[4]OTCHET!E586+[4]OTCHET!E587+[4]OTCHET!E588</f>
        <v>0</v>
      </c>
      <c r="F75" s="283">
        <f t="shared" si="1"/>
        <v>0</v>
      </c>
      <c r="G75" s="284">
        <f>+[4]OTCHET!G586+[4]OTCHET!G587+[4]OTCHET!G588</f>
        <v>0</v>
      </c>
      <c r="H75" s="285">
        <f>+[4]OTCHET!H586+[4]OTCHET!H587+[4]OTCHET!H588</f>
        <v>0</v>
      </c>
      <c r="I75" s="285">
        <f>+[4]OTCHET!I586+[4]OTCHET!I587+[4]OTCHET!I588</f>
        <v>0</v>
      </c>
      <c r="J75" s="286">
        <f>+[4]OTCHET!J586+[4]OTCHET!J587+[4]OTCHET!J588</f>
        <v>0</v>
      </c>
      <c r="K75" s="389" t="e">
        <f>+#REF!+#REF!+#REF!</f>
        <v>#REF!</v>
      </c>
      <c r="L75" s="389" t="e">
        <f>+#REF!+#REF!+#REF!</f>
        <v>#REF!</v>
      </c>
      <c r="M75" s="389" t="e">
        <f>+#REF!+#REF!+#REF!</f>
        <v>#REF!</v>
      </c>
      <c r="N75" s="425"/>
      <c r="O75" s="390"/>
      <c r="P75" s="427"/>
      <c r="Q75" s="428"/>
      <c r="R75" s="428"/>
      <c r="S75" s="428"/>
      <c r="T75" s="428"/>
      <c r="U75" s="428"/>
      <c r="V75" s="428"/>
      <c r="W75" s="429"/>
      <c r="X75" s="428"/>
      <c r="Y75" s="428"/>
    </row>
    <row r="76" spans="1:25" ht="15.75">
      <c r="A76" s="433">
        <v>240</v>
      </c>
      <c r="B76" s="184" t="s">
        <v>115</v>
      </c>
      <c r="C76" s="185" t="s">
        <v>116</v>
      </c>
      <c r="D76" s="184"/>
      <c r="E76" s="223">
        <f>[4]OTCHET!E464</f>
        <v>0</v>
      </c>
      <c r="F76" s="223">
        <f t="shared" si="1"/>
        <v>0</v>
      </c>
      <c r="G76" s="224">
        <f>[4]OTCHET!G464</f>
        <v>0</v>
      </c>
      <c r="H76" s="225">
        <f>[4]OTCHET!H464</f>
        <v>0</v>
      </c>
      <c r="I76" s="225">
        <f>[4]OTCHET!I464</f>
        <v>0</v>
      </c>
      <c r="J76" s="226">
        <f>[4]OTCHET!J464</f>
        <v>0</v>
      </c>
      <c r="K76" s="389" t="e">
        <f>#REF!</f>
        <v>#REF!</v>
      </c>
      <c r="L76" s="389" t="e">
        <f>#REF!</f>
        <v>#REF!</v>
      </c>
      <c r="M76" s="389" t="e">
        <f>#REF!</f>
        <v>#REF!</v>
      </c>
      <c r="N76" s="425"/>
      <c r="O76" s="390"/>
      <c r="P76" s="427"/>
      <c r="Q76" s="428"/>
      <c r="R76" s="428"/>
      <c r="S76" s="428"/>
      <c r="T76" s="428"/>
      <c r="U76" s="428"/>
      <c r="V76" s="428"/>
      <c r="W76" s="429"/>
      <c r="X76" s="428"/>
      <c r="Y76" s="428"/>
    </row>
    <row r="77" spans="1:25" ht="15.75">
      <c r="A77" s="433">
        <v>245</v>
      </c>
      <c r="B77" s="190" t="s">
        <v>117</v>
      </c>
      <c r="C77" s="96" t="s">
        <v>118</v>
      </c>
      <c r="D77" s="190"/>
      <c r="E77" s="231">
        <f>SUM(E78:E83)</f>
        <v>0</v>
      </c>
      <c r="F77" s="231">
        <f>SUM(F78:F83)</f>
        <v>0</v>
      </c>
      <c r="G77" s="232">
        <f t="shared" ref="G77" si="13">SUM(G78:G83)</f>
        <v>0</v>
      </c>
      <c r="H77" s="233">
        <f>SUM(H78:H83)</f>
        <v>0</v>
      </c>
      <c r="I77" s="233">
        <f>SUM(I78:I83)</f>
        <v>0</v>
      </c>
      <c r="J77" s="234">
        <f>SUM(J78:J83)</f>
        <v>0</v>
      </c>
      <c r="K77" s="391">
        <f t="shared" ref="K77:M77" si="14">SUM(K78:K83)</f>
        <v>0</v>
      </c>
      <c r="L77" s="391">
        <f t="shared" si="14"/>
        <v>0</v>
      </c>
      <c r="M77" s="391">
        <f t="shared" si="14"/>
        <v>0</v>
      </c>
      <c r="N77" s="425"/>
      <c r="O77" s="390"/>
      <c r="P77" s="427"/>
      <c r="Q77" s="428"/>
      <c r="R77" s="428"/>
      <c r="S77" s="428"/>
      <c r="T77" s="428"/>
      <c r="U77" s="428"/>
      <c r="V77" s="428"/>
      <c r="W77" s="429"/>
      <c r="X77" s="428"/>
      <c r="Y77" s="428"/>
    </row>
    <row r="78" spans="1:25" ht="15.75">
      <c r="A78" s="433">
        <v>250</v>
      </c>
      <c r="B78" s="271" t="s">
        <v>119</v>
      </c>
      <c r="C78" s="271" t="s">
        <v>120</v>
      </c>
      <c r="D78" s="271"/>
      <c r="E78" s="272">
        <f>+[4]OTCHET!E469+[4]OTCHET!E472</f>
        <v>0</v>
      </c>
      <c r="F78" s="272">
        <f t="shared" si="1"/>
        <v>0</v>
      </c>
      <c r="G78" s="273">
        <f>+[4]OTCHET!G469+[4]OTCHET!G472</f>
        <v>0</v>
      </c>
      <c r="H78" s="274">
        <f>+[4]OTCHET!H469+[4]OTCHET!H472</f>
        <v>0</v>
      </c>
      <c r="I78" s="274">
        <f>+[4]OTCHET!I469+[4]OTCHET!I472</f>
        <v>0</v>
      </c>
      <c r="J78" s="275">
        <f>+[4]OTCHET!J469+[4]OTCHET!J472</f>
        <v>0</v>
      </c>
      <c r="K78" s="391"/>
      <c r="L78" s="391"/>
      <c r="M78" s="391"/>
      <c r="N78" s="425"/>
      <c r="O78" s="390"/>
      <c r="P78" s="427"/>
      <c r="Q78" s="428"/>
      <c r="R78" s="428"/>
      <c r="S78" s="428"/>
      <c r="T78" s="428"/>
      <c r="U78" s="428"/>
      <c r="V78" s="428"/>
      <c r="W78" s="429"/>
      <c r="X78" s="428"/>
      <c r="Y78" s="428"/>
    </row>
    <row r="79" spans="1:25" ht="15.75">
      <c r="A79" s="433">
        <v>260</v>
      </c>
      <c r="B79" s="276" t="s">
        <v>121</v>
      </c>
      <c r="C79" s="276" t="s">
        <v>122</v>
      </c>
      <c r="D79" s="276"/>
      <c r="E79" s="277">
        <f>+[4]OTCHET!E470+[4]OTCHET!E473</f>
        <v>0</v>
      </c>
      <c r="F79" s="277">
        <f t="shared" si="1"/>
        <v>0</v>
      </c>
      <c r="G79" s="278">
        <f>+[4]OTCHET!G470+[4]OTCHET!G473</f>
        <v>0</v>
      </c>
      <c r="H79" s="279">
        <f>+[4]OTCHET!H470+[4]OTCHET!H473</f>
        <v>0</v>
      </c>
      <c r="I79" s="279">
        <f>+[4]OTCHET!I470+[4]OTCHET!I473</f>
        <v>0</v>
      </c>
      <c r="J79" s="280">
        <f>+[4]OTCHET!J470+[4]OTCHET!J473</f>
        <v>0</v>
      </c>
      <c r="K79" s="391"/>
      <c r="L79" s="391"/>
      <c r="M79" s="391"/>
      <c r="N79" s="425"/>
      <c r="O79" s="390"/>
      <c r="P79" s="427"/>
      <c r="Q79" s="428"/>
      <c r="R79" s="428"/>
      <c r="S79" s="428"/>
      <c r="T79" s="428"/>
      <c r="U79" s="428"/>
      <c r="V79" s="428"/>
      <c r="W79" s="429"/>
      <c r="X79" s="428"/>
      <c r="Y79" s="428"/>
    </row>
    <row r="80" spans="1:25" ht="15.75">
      <c r="A80" s="433">
        <v>265</v>
      </c>
      <c r="B80" s="276" t="s">
        <v>123</v>
      </c>
      <c r="C80" s="276" t="s">
        <v>124</v>
      </c>
      <c r="D80" s="276"/>
      <c r="E80" s="277">
        <f>[4]OTCHET!E474</f>
        <v>0</v>
      </c>
      <c r="F80" s="277">
        <f t="shared" si="1"/>
        <v>0</v>
      </c>
      <c r="G80" s="278">
        <f>[4]OTCHET!G474</f>
        <v>0</v>
      </c>
      <c r="H80" s="279">
        <f>[4]OTCHET!H474</f>
        <v>0</v>
      </c>
      <c r="I80" s="279">
        <f>[4]OTCHET!I474</f>
        <v>0</v>
      </c>
      <c r="J80" s="280">
        <f>[4]OTCHET!J474</f>
        <v>0</v>
      </c>
      <c r="K80" s="391"/>
      <c r="L80" s="391"/>
      <c r="M80" s="391"/>
      <c r="N80" s="425"/>
      <c r="O80" s="390"/>
      <c r="P80" s="427"/>
      <c r="Q80" s="428"/>
      <c r="R80" s="428"/>
      <c r="S80" s="428"/>
      <c r="T80" s="428"/>
      <c r="U80" s="428"/>
      <c r="V80" s="428"/>
      <c r="W80" s="429"/>
      <c r="X80" s="428"/>
      <c r="Y80" s="428"/>
    </row>
    <row r="81" spans="1:25" ht="15.75" hidden="1" customHeight="1">
      <c r="A81" s="433"/>
      <c r="B81" s="276"/>
      <c r="C81" s="276"/>
      <c r="D81" s="276"/>
      <c r="E81" s="277"/>
      <c r="F81" s="277">
        <f t="shared" si="1"/>
        <v>0</v>
      </c>
      <c r="G81" s="278"/>
      <c r="H81" s="279"/>
      <c r="I81" s="279"/>
      <c r="J81" s="280"/>
      <c r="K81" s="391"/>
      <c r="L81" s="391"/>
      <c r="M81" s="391"/>
      <c r="N81" s="425"/>
      <c r="O81" s="390"/>
      <c r="P81" s="427"/>
      <c r="Q81" s="428"/>
      <c r="R81" s="428"/>
      <c r="S81" s="428"/>
      <c r="T81" s="428"/>
      <c r="U81" s="428"/>
      <c r="V81" s="428"/>
      <c r="W81" s="429"/>
      <c r="X81" s="428"/>
      <c r="Y81" s="428"/>
    </row>
    <row r="82" spans="1:25" ht="15.75">
      <c r="A82" s="433">
        <v>270</v>
      </c>
      <c r="B82" s="276" t="s">
        <v>125</v>
      </c>
      <c r="C82" s="276" t="s">
        <v>126</v>
      </c>
      <c r="D82" s="276"/>
      <c r="E82" s="277">
        <f>+[4]OTCHET!E482</f>
        <v>0</v>
      </c>
      <c r="F82" s="277">
        <f t="shared" si="1"/>
        <v>0</v>
      </c>
      <c r="G82" s="278">
        <f>+[4]OTCHET!G482</f>
        <v>0</v>
      </c>
      <c r="H82" s="279">
        <f>+[4]OTCHET!H482</f>
        <v>0</v>
      </c>
      <c r="I82" s="279">
        <f>+[4]OTCHET!I482</f>
        <v>0</v>
      </c>
      <c r="J82" s="280">
        <f>+[4]OTCHET!J482</f>
        <v>0</v>
      </c>
      <c r="K82" s="391"/>
      <c r="L82" s="391"/>
      <c r="M82" s="391"/>
      <c r="N82" s="425"/>
      <c r="O82" s="390"/>
      <c r="P82" s="427"/>
      <c r="Q82" s="428"/>
      <c r="R82" s="428"/>
      <c r="S82" s="428"/>
      <c r="T82" s="428"/>
      <c r="U82" s="428"/>
      <c r="V82" s="428"/>
      <c r="W82" s="429"/>
      <c r="X82" s="428"/>
      <c r="Y82" s="428"/>
    </row>
    <row r="83" spans="1:25" ht="15.75">
      <c r="A83" s="433">
        <v>275</v>
      </c>
      <c r="B83" s="287" t="s">
        <v>127</v>
      </c>
      <c r="C83" s="287" t="s">
        <v>128</v>
      </c>
      <c r="D83" s="287"/>
      <c r="E83" s="283">
        <f>+[4]OTCHET!E483</f>
        <v>0</v>
      </c>
      <c r="F83" s="283">
        <f t="shared" si="1"/>
        <v>0</v>
      </c>
      <c r="G83" s="284">
        <f>+[4]OTCHET!G483</f>
        <v>0</v>
      </c>
      <c r="H83" s="285">
        <f>+[4]OTCHET!H483</f>
        <v>0</v>
      </c>
      <c r="I83" s="285">
        <f>+[4]OTCHET!I483</f>
        <v>0</v>
      </c>
      <c r="J83" s="286">
        <f>+[4]OTCHET!J483</f>
        <v>0</v>
      </c>
      <c r="K83" s="391"/>
      <c r="L83" s="391"/>
      <c r="M83" s="391"/>
      <c r="N83" s="425"/>
      <c r="O83" s="390"/>
      <c r="P83" s="427"/>
      <c r="Q83" s="428"/>
      <c r="R83" s="428"/>
      <c r="S83" s="428"/>
      <c r="T83" s="428"/>
      <c r="U83" s="428"/>
      <c r="V83" s="428"/>
      <c r="W83" s="429"/>
      <c r="X83" s="428"/>
      <c r="Y83" s="428"/>
    </row>
    <row r="84" spans="1:25" ht="15.75">
      <c r="A84" s="433">
        <v>280</v>
      </c>
      <c r="B84" s="184" t="s">
        <v>129</v>
      </c>
      <c r="C84" s="185" t="s">
        <v>130</v>
      </c>
      <c r="D84" s="184"/>
      <c r="E84" s="223">
        <f>[4]OTCHET!E538</f>
        <v>0</v>
      </c>
      <c r="F84" s="223">
        <f t="shared" si="1"/>
        <v>0</v>
      </c>
      <c r="G84" s="224">
        <f>[4]OTCHET!G538</f>
        <v>0</v>
      </c>
      <c r="H84" s="225">
        <f>[4]OTCHET!H538</f>
        <v>0</v>
      </c>
      <c r="I84" s="225">
        <f>[4]OTCHET!I538</f>
        <v>0</v>
      </c>
      <c r="J84" s="226">
        <f>[4]OTCHET!J538</f>
        <v>0</v>
      </c>
      <c r="K84" s="391"/>
      <c r="L84" s="391"/>
      <c r="M84" s="391"/>
      <c r="N84" s="425"/>
      <c r="O84" s="390"/>
      <c r="P84" s="427"/>
      <c r="Q84" s="428"/>
      <c r="R84" s="428"/>
      <c r="S84" s="428"/>
      <c r="T84" s="428"/>
      <c r="U84" s="428"/>
      <c r="V84" s="428"/>
      <c r="W84" s="429"/>
      <c r="X84" s="428"/>
      <c r="Y84" s="428"/>
    </row>
    <row r="85" spans="1:25" ht="15.75">
      <c r="A85" s="433">
        <v>285</v>
      </c>
      <c r="B85" s="197" t="s">
        <v>131</v>
      </c>
      <c r="C85" s="196" t="s">
        <v>132</v>
      </c>
      <c r="D85" s="197"/>
      <c r="E85" s="227">
        <f>[4]OTCHET!E539</f>
        <v>0</v>
      </c>
      <c r="F85" s="227">
        <f t="shared" si="1"/>
        <v>0</v>
      </c>
      <c r="G85" s="228">
        <f>[4]OTCHET!G539</f>
        <v>0</v>
      </c>
      <c r="H85" s="229">
        <f>[4]OTCHET!H539</f>
        <v>0</v>
      </c>
      <c r="I85" s="229">
        <f>[4]OTCHET!I539</f>
        <v>0</v>
      </c>
      <c r="J85" s="230">
        <f>[4]OTCHET!J539</f>
        <v>0</v>
      </c>
      <c r="K85" s="391"/>
      <c r="L85" s="391"/>
      <c r="M85" s="391"/>
      <c r="N85" s="425"/>
      <c r="O85" s="390"/>
      <c r="P85" s="427"/>
      <c r="Q85" s="428"/>
      <c r="R85" s="428"/>
      <c r="S85" s="428"/>
      <c r="T85" s="428"/>
      <c r="U85" s="428"/>
      <c r="V85" s="428"/>
      <c r="W85" s="429"/>
      <c r="X85" s="428"/>
      <c r="Y85" s="428"/>
    </row>
    <row r="86" spans="1:25" ht="15.75">
      <c r="A86" s="433">
        <v>290</v>
      </c>
      <c r="B86" s="190" t="s">
        <v>133</v>
      </c>
      <c r="C86" s="96" t="s">
        <v>134</v>
      </c>
      <c r="D86" s="190"/>
      <c r="E86" s="231">
        <f>+E87+E88</f>
        <v>0</v>
      </c>
      <c r="F86" s="231">
        <f>+F87+F88</f>
        <v>-1936319</v>
      </c>
      <c r="G86" s="232">
        <f t="shared" ref="G86" si="15">+G87+G88</f>
        <v>0</v>
      </c>
      <c r="H86" s="233">
        <f>+H87+H88</f>
        <v>0</v>
      </c>
      <c r="I86" s="233">
        <f>+I87+I88</f>
        <v>0</v>
      </c>
      <c r="J86" s="234">
        <f>+J87+J88</f>
        <v>-1936319</v>
      </c>
      <c r="K86" s="391">
        <f t="shared" ref="K86:M86" si="16">+K87+K88</f>
        <v>0</v>
      </c>
      <c r="L86" s="391">
        <f t="shared" si="16"/>
        <v>0</v>
      </c>
      <c r="M86" s="391">
        <f t="shared" si="16"/>
        <v>0</v>
      </c>
      <c r="N86" s="425"/>
      <c r="O86" s="390"/>
      <c r="P86" s="427"/>
      <c r="Q86" s="428"/>
      <c r="R86" s="428"/>
      <c r="S86" s="428"/>
      <c r="T86" s="428"/>
      <c r="U86" s="428"/>
      <c r="V86" s="428"/>
      <c r="W86" s="429"/>
      <c r="X86" s="428"/>
      <c r="Y86" s="428"/>
    </row>
    <row r="87" spans="1:25" ht="15.75">
      <c r="A87" s="433">
        <v>295</v>
      </c>
      <c r="B87" s="271" t="s">
        <v>135</v>
      </c>
      <c r="C87" s="271" t="s">
        <v>136</v>
      </c>
      <c r="D87" s="288"/>
      <c r="E87" s="272">
        <f>+[4]OTCHET!E506+[4]OTCHET!E515+[4]OTCHET!E519+[4]OTCHET!E546</f>
        <v>0</v>
      </c>
      <c r="F87" s="272">
        <f t="shared" si="1"/>
        <v>0</v>
      </c>
      <c r="G87" s="273">
        <f>+[4]OTCHET!G506+[4]OTCHET!G515+[4]OTCHET!G519+[4]OTCHET!G546</f>
        <v>0</v>
      </c>
      <c r="H87" s="274">
        <f>+[4]OTCHET!H506+[4]OTCHET!H515+[4]OTCHET!H519+[4]OTCHET!H546</f>
        <v>0</v>
      </c>
      <c r="I87" s="274">
        <f>+[4]OTCHET!I506+[4]OTCHET!I515+[4]OTCHET!I519+[4]OTCHET!I546</f>
        <v>0</v>
      </c>
      <c r="J87" s="275">
        <f>+[4]OTCHET!J506+[4]OTCHET!J515+[4]OTCHET!J519+[4]OTCHET!J546</f>
        <v>0</v>
      </c>
      <c r="K87" s="391"/>
      <c r="L87" s="391"/>
      <c r="M87" s="391"/>
      <c r="N87" s="425"/>
      <c r="O87" s="390"/>
      <c r="P87" s="427"/>
      <c r="Q87" s="428"/>
      <c r="R87" s="428"/>
      <c r="S87" s="428"/>
      <c r="T87" s="428"/>
      <c r="U87" s="428"/>
      <c r="V87" s="428"/>
      <c r="W87" s="429"/>
      <c r="X87" s="428"/>
      <c r="Y87" s="428"/>
    </row>
    <row r="88" spans="1:25" ht="15.75">
      <c r="A88" s="433">
        <v>300</v>
      </c>
      <c r="B88" s="287" t="s">
        <v>137</v>
      </c>
      <c r="C88" s="287" t="s">
        <v>138</v>
      </c>
      <c r="D88" s="289"/>
      <c r="E88" s="283">
        <f>+[4]OTCHET!E524+[4]OTCHET!E527+[4]OTCHET!E547</f>
        <v>0</v>
      </c>
      <c r="F88" s="283">
        <f t="shared" si="1"/>
        <v>-1936319</v>
      </c>
      <c r="G88" s="284">
        <f>+[4]OTCHET!G524+[4]OTCHET!G527+[4]OTCHET!G547</f>
        <v>0</v>
      </c>
      <c r="H88" s="285">
        <f>+[4]OTCHET!H524+[4]OTCHET!H527+[4]OTCHET!H547</f>
        <v>0</v>
      </c>
      <c r="I88" s="285">
        <f>+[4]OTCHET!I524+[4]OTCHET!I527+[4]OTCHET!I547</f>
        <v>0</v>
      </c>
      <c r="J88" s="286">
        <f>+[4]OTCHET!J524+[4]OTCHET!J527+[4]OTCHET!J547</f>
        <v>-1936319</v>
      </c>
      <c r="K88" s="391"/>
      <c r="L88" s="391"/>
      <c r="M88" s="391"/>
      <c r="N88" s="425"/>
      <c r="O88" s="390"/>
      <c r="P88" s="427"/>
      <c r="Q88" s="428"/>
      <c r="R88" s="428"/>
      <c r="S88" s="428"/>
      <c r="T88" s="428"/>
      <c r="U88" s="428"/>
      <c r="V88" s="428"/>
      <c r="W88" s="429"/>
      <c r="X88" s="428"/>
      <c r="Y88" s="428"/>
    </row>
    <row r="89" spans="1:25" ht="15.75">
      <c r="A89" s="433">
        <v>310</v>
      </c>
      <c r="B89" s="184" t="s">
        <v>139</v>
      </c>
      <c r="C89" s="185" t="s">
        <v>140</v>
      </c>
      <c r="D89" s="290"/>
      <c r="E89" s="223">
        <f>[4]OTCHET!E534</f>
        <v>0</v>
      </c>
      <c r="F89" s="223">
        <f t="shared" ref="F89:F96" si="17">+G89+H89+I89+J89</f>
        <v>0</v>
      </c>
      <c r="G89" s="224">
        <f>[4]OTCHET!G534</f>
        <v>0</v>
      </c>
      <c r="H89" s="225">
        <f>[4]OTCHET!H534</f>
        <v>0</v>
      </c>
      <c r="I89" s="225">
        <f>[4]OTCHET!I534</f>
        <v>0</v>
      </c>
      <c r="J89" s="226">
        <f>[4]OTCHET!J534</f>
        <v>0</v>
      </c>
      <c r="K89" s="391"/>
      <c r="L89" s="391"/>
      <c r="M89" s="391"/>
      <c r="N89" s="425"/>
      <c r="O89" s="390"/>
      <c r="P89" s="427"/>
      <c r="Q89" s="428"/>
      <c r="R89" s="428"/>
      <c r="S89" s="428"/>
      <c r="T89" s="428"/>
      <c r="U89" s="428"/>
      <c r="V89" s="428"/>
      <c r="W89" s="429"/>
      <c r="X89" s="428"/>
      <c r="Y89" s="428"/>
    </row>
    <row r="90" spans="1:25" ht="15.75">
      <c r="A90" s="433">
        <v>320</v>
      </c>
      <c r="B90" s="197" t="s">
        <v>141</v>
      </c>
      <c r="C90" s="196" t="s">
        <v>142</v>
      </c>
      <c r="D90" s="197"/>
      <c r="E90" s="227">
        <f>+[4]OTCHET!E570+[4]OTCHET!E571+[4]OTCHET!E572+[4]OTCHET!E573+[4]OTCHET!E574+[4]OTCHET!E575</f>
        <v>0</v>
      </c>
      <c r="F90" s="227">
        <f t="shared" si="17"/>
        <v>0</v>
      </c>
      <c r="G90" s="228">
        <f>+[4]OTCHET!G570+[4]OTCHET!G571+[4]OTCHET!G572+[4]OTCHET!G573+[4]OTCHET!G574+[4]OTCHET!G575</f>
        <v>0</v>
      </c>
      <c r="H90" s="229">
        <f>+[4]OTCHET!H570+[4]OTCHET!H571+[4]OTCHET!H572+[4]OTCHET!H573+[4]OTCHET!H574+[4]OTCHET!H575</f>
        <v>0</v>
      </c>
      <c r="I90" s="229">
        <f>+[4]OTCHET!I570+[4]OTCHET!I571+[4]OTCHET!I572+[4]OTCHET!I573+[4]OTCHET!I574+[4]OTCHET!I575</f>
        <v>0</v>
      </c>
      <c r="J90" s="230">
        <f>+[4]OTCHET!J570+[4]OTCHET!J571+[4]OTCHET!J572+[4]OTCHET!J573+[4]OTCHET!J574+[4]OTCHET!J575</f>
        <v>0</v>
      </c>
      <c r="K90" s="391"/>
      <c r="L90" s="391"/>
      <c r="M90" s="391"/>
      <c r="N90" s="425"/>
      <c r="O90" s="390"/>
      <c r="P90" s="427"/>
      <c r="Q90" s="428"/>
      <c r="R90" s="428"/>
      <c r="S90" s="428"/>
      <c r="T90" s="428"/>
      <c r="U90" s="428"/>
      <c r="V90" s="428"/>
      <c r="W90" s="429"/>
      <c r="X90" s="428"/>
      <c r="Y90" s="428"/>
    </row>
    <row r="91" spans="1:25" ht="15.75">
      <c r="A91" s="433">
        <v>330</v>
      </c>
      <c r="B91" s="291" t="s">
        <v>143</v>
      </c>
      <c r="C91" s="291" t="s">
        <v>144</v>
      </c>
      <c r="D91" s="291"/>
      <c r="E91" s="135">
        <f>+[4]OTCHET!E576+[4]OTCHET!E577+[4]OTCHET!E578+[4]OTCHET!E579+[4]OTCHET!E580+[4]OTCHET!E581+[4]OTCHET!E582</f>
        <v>0</v>
      </c>
      <c r="F91" s="135">
        <f t="shared" si="17"/>
        <v>0</v>
      </c>
      <c r="G91" s="136">
        <f>+[4]OTCHET!G576+[4]OTCHET!G577+[4]OTCHET!G578+[4]OTCHET!G579+[4]OTCHET!G580+[4]OTCHET!G581+[4]OTCHET!G582</f>
        <v>0</v>
      </c>
      <c r="H91" s="137">
        <f>+[4]OTCHET!H576+[4]OTCHET!H577+[4]OTCHET!H578+[4]OTCHET!H579+[4]OTCHET!H580+[4]OTCHET!H581+[4]OTCHET!H582</f>
        <v>0</v>
      </c>
      <c r="I91" s="137">
        <f>+[4]OTCHET!I576+[4]OTCHET!I577+[4]OTCHET!I578+[4]OTCHET!I579+[4]OTCHET!I580+[4]OTCHET!I581+[4]OTCHET!I582</f>
        <v>0</v>
      </c>
      <c r="J91" s="138">
        <f>+[4]OTCHET!J576+[4]OTCHET!J577+[4]OTCHET!J578+[4]OTCHET!J579+[4]OTCHET!J580+[4]OTCHET!J581+[4]OTCHET!J582</f>
        <v>0</v>
      </c>
      <c r="K91" s="392"/>
      <c r="L91" s="392"/>
      <c r="M91" s="392"/>
      <c r="N91" s="425"/>
      <c r="O91" s="390"/>
      <c r="P91" s="427"/>
      <c r="Q91" s="428"/>
      <c r="R91" s="428"/>
      <c r="S91" s="428"/>
      <c r="T91" s="428"/>
      <c r="U91" s="428"/>
      <c r="V91" s="428"/>
      <c r="W91" s="429"/>
      <c r="X91" s="428"/>
      <c r="Y91" s="428"/>
    </row>
    <row r="92" spans="1:25" ht="15.75">
      <c r="A92" s="433">
        <v>335</v>
      </c>
      <c r="B92" s="196" t="s">
        <v>145</v>
      </c>
      <c r="C92" s="196" t="s">
        <v>146</v>
      </c>
      <c r="D92" s="291"/>
      <c r="E92" s="135">
        <f>+[4]OTCHET!E583</f>
        <v>0</v>
      </c>
      <c r="F92" s="135">
        <f t="shared" si="17"/>
        <v>0</v>
      </c>
      <c r="G92" s="136">
        <f>+[4]OTCHET!G583</f>
        <v>0</v>
      </c>
      <c r="H92" s="137">
        <f>+[4]OTCHET!H583</f>
        <v>0</v>
      </c>
      <c r="I92" s="137">
        <f>+[4]OTCHET!I583</f>
        <v>0</v>
      </c>
      <c r="J92" s="138">
        <f>+[4]OTCHET!J583</f>
        <v>0</v>
      </c>
      <c r="K92" s="392"/>
      <c r="L92" s="392"/>
      <c r="M92" s="392"/>
      <c r="N92" s="425"/>
      <c r="O92" s="390"/>
      <c r="P92" s="427"/>
      <c r="Q92" s="428"/>
      <c r="R92" s="428"/>
      <c r="S92" s="428"/>
      <c r="T92" s="428"/>
      <c r="U92" s="428"/>
      <c r="V92" s="428"/>
      <c r="W92" s="429"/>
      <c r="X92" s="428"/>
      <c r="Y92" s="428"/>
    </row>
    <row r="93" spans="1:25" ht="15.75">
      <c r="A93" s="433">
        <v>340</v>
      </c>
      <c r="B93" s="196" t="s">
        <v>147</v>
      </c>
      <c r="C93" s="196" t="s">
        <v>148</v>
      </c>
      <c r="D93" s="196"/>
      <c r="E93" s="135">
        <f>+[4]OTCHET!E590+[4]OTCHET!E591</f>
        <v>0</v>
      </c>
      <c r="F93" s="135">
        <f t="shared" si="17"/>
        <v>0</v>
      </c>
      <c r="G93" s="136">
        <f>+[4]OTCHET!G590+[4]OTCHET!G591</f>
        <v>0</v>
      </c>
      <c r="H93" s="137">
        <f>+[4]OTCHET!H590+[4]OTCHET!H591</f>
        <v>0</v>
      </c>
      <c r="I93" s="137">
        <f>+[4]OTCHET!I590+[4]OTCHET!I591</f>
        <v>0</v>
      </c>
      <c r="J93" s="138">
        <f>+[4]OTCHET!J590+[4]OTCHET!J591</f>
        <v>0</v>
      </c>
      <c r="K93" s="392"/>
      <c r="L93" s="392"/>
      <c r="M93" s="392"/>
      <c r="N93" s="425"/>
      <c r="O93" s="390"/>
      <c r="P93" s="427"/>
      <c r="Q93" s="428"/>
      <c r="R93" s="428"/>
      <c r="S93" s="428"/>
      <c r="T93" s="428"/>
      <c r="U93" s="428"/>
      <c r="V93" s="428"/>
      <c r="W93" s="429"/>
      <c r="X93" s="428"/>
      <c r="Y93" s="428"/>
    </row>
    <row r="94" spans="1:25" ht="15.75">
      <c r="A94" s="433">
        <v>345</v>
      </c>
      <c r="B94" s="196" t="s">
        <v>149</v>
      </c>
      <c r="C94" s="291" t="s">
        <v>150</v>
      </c>
      <c r="D94" s="196"/>
      <c r="E94" s="135">
        <f>+[4]OTCHET!E592+[4]OTCHET!E593</f>
        <v>0</v>
      </c>
      <c r="F94" s="135">
        <f t="shared" si="17"/>
        <v>0</v>
      </c>
      <c r="G94" s="136">
        <f>+[4]OTCHET!G592+[4]OTCHET!G593</f>
        <v>0</v>
      </c>
      <c r="H94" s="137">
        <f>+[4]OTCHET!H592+[4]OTCHET!H593</f>
        <v>0</v>
      </c>
      <c r="I94" s="137">
        <f>+[4]OTCHET!I592+[4]OTCHET!I593</f>
        <v>0</v>
      </c>
      <c r="J94" s="138">
        <f>+[4]OTCHET!J592+[4]OTCHET!J593</f>
        <v>0</v>
      </c>
      <c r="K94" s="392"/>
      <c r="L94" s="392"/>
      <c r="M94" s="392"/>
      <c r="N94" s="425"/>
      <c r="O94" s="390"/>
      <c r="P94" s="427"/>
      <c r="Q94" s="428"/>
      <c r="R94" s="428"/>
      <c r="S94" s="428"/>
      <c r="T94" s="428"/>
      <c r="U94" s="428"/>
      <c r="V94" s="428"/>
      <c r="W94" s="429"/>
      <c r="X94" s="428"/>
      <c r="Y94" s="428"/>
    </row>
    <row r="95" spans="1:25" ht="15.75">
      <c r="A95" s="433">
        <v>350</v>
      </c>
      <c r="B95" s="96" t="s">
        <v>151</v>
      </c>
      <c r="C95" s="96" t="s">
        <v>152</v>
      </c>
      <c r="D95" s="96"/>
      <c r="E95" s="97">
        <f>[4]OTCHET!E594</f>
        <v>0</v>
      </c>
      <c r="F95" s="97">
        <f t="shared" si="17"/>
        <v>0</v>
      </c>
      <c r="G95" s="98">
        <f>[4]OTCHET!G594</f>
        <v>0</v>
      </c>
      <c r="H95" s="99">
        <f>[4]OTCHET!H594</f>
        <v>0</v>
      </c>
      <c r="I95" s="99">
        <f>[4]OTCHET!I594</f>
        <v>0</v>
      </c>
      <c r="J95" s="100">
        <f>[4]OTCHET!J594</f>
        <v>0</v>
      </c>
      <c r="K95" s="392"/>
      <c r="L95" s="392"/>
      <c r="M95" s="392"/>
      <c r="N95" s="425"/>
      <c r="O95" s="390"/>
      <c r="P95" s="427"/>
      <c r="Q95" s="428"/>
      <c r="R95" s="428"/>
      <c r="S95" s="428"/>
      <c r="T95" s="428"/>
      <c r="U95" s="428"/>
      <c r="V95" s="428"/>
      <c r="W95" s="429"/>
      <c r="X95" s="428"/>
      <c r="Y95" s="428"/>
    </row>
    <row r="96" spans="1:25" ht="16.5" thickBot="1">
      <c r="A96" s="434">
        <v>355</v>
      </c>
      <c r="B96" s="292" t="s">
        <v>153</v>
      </c>
      <c r="C96" s="292" t="s">
        <v>154</v>
      </c>
      <c r="D96" s="292"/>
      <c r="E96" s="293">
        <f>+[4]OTCHET!E597</f>
        <v>0</v>
      </c>
      <c r="F96" s="293">
        <f t="shared" si="17"/>
        <v>0</v>
      </c>
      <c r="G96" s="294">
        <f>+[4]OTCHET!G597</f>
        <v>0</v>
      </c>
      <c r="H96" s="295">
        <f>+[4]OTCHET!H597</f>
        <v>0</v>
      </c>
      <c r="I96" s="295">
        <f>+[4]OTCHET!I597</f>
        <v>0</v>
      </c>
      <c r="J96" s="296">
        <f>+[4]OTCHET!J597</f>
        <v>0</v>
      </c>
      <c r="K96" s="394"/>
      <c r="L96" s="394"/>
      <c r="M96" s="394"/>
      <c r="N96" s="425"/>
      <c r="O96" s="395"/>
      <c r="P96" s="427"/>
      <c r="Q96" s="428"/>
      <c r="R96" s="428"/>
      <c r="S96" s="428"/>
      <c r="T96" s="428"/>
      <c r="U96" s="428"/>
      <c r="V96" s="428"/>
      <c r="W96" s="429"/>
      <c r="X96" s="428"/>
      <c r="Y96" s="428"/>
    </row>
    <row r="97" spans="2:25" ht="16.5" hidden="1" customHeight="1" thickBot="1">
      <c r="B97" s="396" t="s">
        <v>164</v>
      </c>
      <c r="C97" s="396"/>
      <c r="D97" s="396"/>
      <c r="E97" s="397"/>
      <c r="F97" s="397"/>
      <c r="G97" s="397"/>
      <c r="H97" s="397"/>
      <c r="I97" s="397"/>
      <c r="J97" s="397"/>
      <c r="K97" s="355"/>
      <c r="L97" s="355"/>
      <c r="M97" s="355"/>
      <c r="N97" s="435"/>
      <c r="O97" s="371"/>
      <c r="P97" s="427"/>
      <c r="Q97" s="428"/>
      <c r="R97" s="428"/>
      <c r="S97" s="428"/>
      <c r="T97" s="428"/>
      <c r="U97" s="428"/>
      <c r="V97" s="428"/>
      <c r="W97" s="429"/>
      <c r="X97" s="428"/>
      <c r="Y97" s="428"/>
    </row>
    <row r="98" spans="2:25" ht="16.5" hidden="1" customHeight="1" thickBot="1">
      <c r="B98" s="396" t="s">
        <v>165</v>
      </c>
      <c r="C98" s="396"/>
      <c r="D98" s="396"/>
      <c r="E98" s="397"/>
      <c r="F98" s="397"/>
      <c r="G98" s="397"/>
      <c r="H98" s="397"/>
      <c r="I98" s="397"/>
      <c r="J98" s="397"/>
      <c r="K98" s="355"/>
      <c r="L98" s="355"/>
      <c r="M98" s="355"/>
      <c r="N98" s="435"/>
      <c r="O98" s="371"/>
      <c r="P98" s="427"/>
      <c r="Q98" s="428"/>
      <c r="R98" s="428"/>
      <c r="S98" s="428"/>
      <c r="T98" s="428"/>
      <c r="U98" s="428"/>
      <c r="V98" s="428"/>
      <c r="W98" s="429"/>
      <c r="X98" s="428"/>
      <c r="Y98" s="428"/>
    </row>
    <row r="99" spans="2:25" ht="16.5" hidden="1" customHeight="1" thickBot="1">
      <c r="B99" s="396" t="s">
        <v>166</v>
      </c>
      <c r="C99" s="396"/>
      <c r="D99" s="396"/>
      <c r="E99" s="397"/>
      <c r="F99" s="397"/>
      <c r="G99" s="397"/>
      <c r="H99" s="397"/>
      <c r="I99" s="397"/>
      <c r="J99" s="399"/>
      <c r="K99" s="400"/>
      <c r="L99" s="400"/>
      <c r="M99" s="400"/>
      <c r="N99" s="435"/>
      <c r="O99" s="371"/>
      <c r="P99" s="427"/>
      <c r="Q99" s="428"/>
      <c r="R99" s="428"/>
      <c r="S99" s="428"/>
      <c r="T99" s="428"/>
      <c r="U99" s="428"/>
      <c r="V99" s="428"/>
      <c r="W99" s="429"/>
      <c r="X99" s="428"/>
      <c r="Y99" s="428"/>
    </row>
    <row r="100" spans="2:25" ht="16.5" hidden="1" customHeight="1" thickBot="1">
      <c r="B100" s="401" t="s">
        <v>167</v>
      </c>
      <c r="C100" s="402"/>
      <c r="D100" s="402"/>
      <c r="E100" s="397"/>
      <c r="F100" s="397"/>
      <c r="G100" s="397"/>
      <c r="H100" s="397"/>
      <c r="I100" s="397"/>
      <c r="J100" s="399"/>
      <c r="K100" s="400"/>
      <c r="L100" s="400"/>
      <c r="M100" s="400"/>
      <c r="N100" s="435"/>
      <c r="O100" s="371"/>
      <c r="P100" s="427"/>
      <c r="Q100" s="428"/>
      <c r="R100" s="428"/>
      <c r="S100" s="428"/>
      <c r="T100" s="428"/>
      <c r="U100" s="428"/>
      <c r="V100" s="428"/>
      <c r="W100" s="429"/>
      <c r="X100" s="428"/>
      <c r="Y100" s="428"/>
    </row>
    <row r="101" spans="2:25" ht="16.5" hidden="1" customHeight="1" thickBot="1">
      <c r="B101" s="401"/>
      <c r="C101" s="401"/>
      <c r="D101" s="401"/>
      <c r="E101" s="403"/>
      <c r="F101" s="403"/>
      <c r="G101" s="403"/>
      <c r="H101" s="403"/>
      <c r="I101" s="403"/>
      <c r="J101" s="403"/>
      <c r="K101" s="404"/>
      <c r="L101" s="404"/>
      <c r="M101" s="404"/>
      <c r="N101" s="430"/>
      <c r="O101" s="360"/>
      <c r="P101" s="427"/>
      <c r="Q101" s="428"/>
      <c r="R101" s="428"/>
      <c r="S101" s="428"/>
      <c r="T101" s="428"/>
      <c r="U101" s="428"/>
      <c r="V101" s="428"/>
      <c r="W101" s="429"/>
      <c r="X101" s="428"/>
      <c r="Y101" s="428"/>
    </row>
    <row r="102" spans="2:25" ht="16.5" hidden="1" customHeight="1" thickBot="1">
      <c r="B102" s="402" t="s">
        <v>168</v>
      </c>
      <c r="C102" s="402"/>
      <c r="D102" s="402"/>
      <c r="E102" s="403"/>
      <c r="F102" s="403"/>
      <c r="G102" s="403"/>
      <c r="H102" s="403"/>
      <c r="I102" s="403"/>
      <c r="J102" s="403"/>
      <c r="K102" s="405"/>
      <c r="L102" s="405"/>
      <c r="M102" s="405"/>
      <c r="N102" s="430"/>
      <c r="O102" s="360"/>
      <c r="P102" s="427"/>
      <c r="Q102" s="428"/>
      <c r="R102" s="428"/>
      <c r="S102" s="428"/>
      <c r="T102" s="428"/>
      <c r="U102" s="428"/>
      <c r="V102" s="428"/>
      <c r="W102" s="429"/>
      <c r="X102" s="428"/>
      <c r="Y102" s="428"/>
    </row>
    <row r="103" spans="2:25" ht="16.5" hidden="1" customHeight="1" thickBot="1">
      <c r="B103" s="396" t="s">
        <v>166</v>
      </c>
      <c r="C103" s="396"/>
      <c r="D103" s="396"/>
      <c r="E103" s="403"/>
      <c r="F103" s="406"/>
      <c r="G103" s="406"/>
      <c r="H103" s="406"/>
      <c r="I103" s="403"/>
      <c r="J103" s="403"/>
      <c r="K103" s="404"/>
      <c r="L103" s="404"/>
      <c r="M103" s="404"/>
      <c r="N103" s="430"/>
      <c r="O103" s="360"/>
      <c r="P103" s="427"/>
      <c r="Q103" s="428"/>
      <c r="R103" s="428"/>
      <c r="S103" s="428"/>
      <c r="T103" s="428"/>
      <c r="U103" s="428"/>
      <c r="V103" s="428"/>
      <c r="W103" s="429"/>
      <c r="X103" s="428"/>
      <c r="Y103" s="428"/>
    </row>
    <row r="104" spans="2:25" ht="16.5" hidden="1" customHeight="1" thickBot="1">
      <c r="B104" s="407" t="s">
        <v>167</v>
      </c>
      <c r="C104" s="401"/>
      <c r="D104" s="401"/>
      <c r="E104" s="403"/>
      <c r="F104" s="406"/>
      <c r="G104" s="406"/>
      <c r="H104" s="406"/>
      <c r="I104" s="403"/>
      <c r="J104" s="403"/>
      <c r="K104" s="404"/>
      <c r="L104" s="404"/>
      <c r="M104" s="405"/>
      <c r="N104" s="436"/>
      <c r="O104" s="360"/>
      <c r="P104" s="427"/>
      <c r="Q104" s="428"/>
      <c r="R104" s="428"/>
      <c r="S104" s="428"/>
      <c r="T104" s="428"/>
      <c r="U104" s="428"/>
      <c r="V104" s="428"/>
      <c r="W104" s="429"/>
      <c r="X104" s="428"/>
      <c r="Y104" s="428"/>
    </row>
    <row r="105" spans="2:25" ht="15.75">
      <c r="B105" s="51">
        <f>+IF(+SUM(E$65:J$65)=0,0,"Контрола: дефицит/излишък = финансиране с обратен знак (V. + VІ. = 0)")</f>
        <v>0</v>
      </c>
      <c r="C105" s="297"/>
      <c r="D105" s="297"/>
      <c r="E105" s="298">
        <f t="shared" ref="E105:J105" si="18">+E$64+E$66</f>
        <v>0</v>
      </c>
      <c r="F105" s="298">
        <f t="shared" si="18"/>
        <v>0</v>
      </c>
      <c r="G105" s="299">
        <f t="shared" si="18"/>
        <v>0</v>
      </c>
      <c r="H105" s="299">
        <f t="shared" si="18"/>
        <v>0</v>
      </c>
      <c r="I105" s="299">
        <f t="shared" si="18"/>
        <v>0</v>
      </c>
      <c r="J105" s="299">
        <f t="shared" si="18"/>
        <v>0</v>
      </c>
      <c r="K105" s="409"/>
      <c r="L105" s="409"/>
      <c r="M105" s="409"/>
      <c r="N105" s="436"/>
      <c r="O105" s="360"/>
      <c r="P105" s="427"/>
      <c r="Q105" s="428"/>
      <c r="R105" s="428"/>
      <c r="S105" s="428"/>
      <c r="T105" s="428"/>
      <c r="U105" s="428"/>
      <c r="V105" s="428"/>
      <c r="W105" s="429"/>
      <c r="X105" s="428"/>
      <c r="Y105" s="428"/>
    </row>
    <row r="106" spans="2:25" ht="15.75">
      <c r="B106" s="300"/>
      <c r="C106" s="300"/>
      <c r="D106" s="300"/>
      <c r="E106" s="301"/>
      <c r="F106" s="23"/>
      <c r="G106" s="302"/>
      <c r="H106" s="18"/>
      <c r="I106" s="18"/>
      <c r="K106" s="409"/>
      <c r="L106" s="409"/>
      <c r="M106" s="409"/>
      <c r="N106" s="436"/>
      <c r="O106" s="360"/>
      <c r="P106" s="426"/>
      <c r="Q106" s="428"/>
      <c r="R106" s="428"/>
      <c r="S106" s="428"/>
      <c r="T106" s="428"/>
      <c r="U106" s="428"/>
      <c r="V106" s="428"/>
      <c r="W106" s="429"/>
      <c r="X106" s="428"/>
      <c r="Y106" s="428"/>
    </row>
    <row r="107" spans="2:25" ht="19.5" customHeight="1">
      <c r="B107" s="30" t="str">
        <f>+[4]OTCHET!H608</f>
        <v>vani2223@abv.bg</v>
      </c>
      <c r="C107" s="300"/>
      <c r="D107" s="300"/>
      <c r="E107" s="24"/>
      <c r="F107" s="304"/>
      <c r="G107" s="31" t="str">
        <f>+[4]OTCHET!E608</f>
        <v>032/654331</v>
      </c>
      <c r="H107" s="31">
        <f>+[4]OTCHET!F608</f>
        <v>0</v>
      </c>
      <c r="I107" s="305"/>
      <c r="J107" s="37">
        <f>+[4]OTCHET!B608</f>
        <v>45845</v>
      </c>
      <c r="K107" s="409"/>
      <c r="L107" s="409"/>
      <c r="M107" s="409"/>
      <c r="N107" s="436"/>
      <c r="O107" s="360"/>
      <c r="P107" s="426"/>
      <c r="Q107" s="428"/>
      <c r="R107" s="428"/>
      <c r="S107" s="428"/>
      <c r="T107" s="428"/>
      <c r="U107" s="428"/>
      <c r="V107" s="428"/>
      <c r="W107" s="429"/>
      <c r="X107" s="428"/>
      <c r="Y107" s="428"/>
    </row>
    <row r="108" spans="2:25" ht="15.75">
      <c r="B108" s="306" t="s">
        <v>155</v>
      </c>
      <c r="C108" s="307"/>
      <c r="D108" s="307"/>
      <c r="E108" s="308"/>
      <c r="F108" s="308"/>
      <c r="G108" s="489" t="s">
        <v>156</v>
      </c>
      <c r="H108" s="489"/>
      <c r="I108" s="309"/>
      <c r="J108" s="310" t="s">
        <v>157</v>
      </c>
      <c r="K108" s="409"/>
      <c r="L108" s="409"/>
      <c r="M108" s="409"/>
      <c r="N108" s="436"/>
      <c r="O108" s="360"/>
      <c r="P108" s="426"/>
      <c r="Q108" s="428"/>
      <c r="R108" s="428"/>
      <c r="S108" s="428"/>
      <c r="T108" s="428"/>
      <c r="U108" s="428"/>
      <c r="V108" s="428"/>
      <c r="W108" s="429"/>
      <c r="X108" s="428"/>
      <c r="Y108" s="428"/>
    </row>
    <row r="109" spans="2:25" ht="17.25" customHeight="1">
      <c r="B109" s="311" t="s">
        <v>158</v>
      </c>
      <c r="C109" s="312"/>
      <c r="D109" s="312"/>
      <c r="E109" s="313"/>
      <c r="F109" s="314"/>
      <c r="G109" s="18"/>
      <c r="H109" s="18"/>
      <c r="I109" s="18"/>
      <c r="J109" s="18"/>
      <c r="K109" s="409"/>
      <c r="L109" s="409"/>
      <c r="M109" s="409"/>
      <c r="N109" s="436"/>
      <c r="O109" s="360"/>
      <c r="P109" s="426"/>
      <c r="Q109" s="428"/>
      <c r="R109" s="428"/>
      <c r="S109" s="428"/>
      <c r="T109" s="428"/>
      <c r="U109" s="428"/>
      <c r="V109" s="428"/>
      <c r="W109" s="429"/>
      <c r="X109" s="428"/>
      <c r="Y109" s="428"/>
    </row>
    <row r="110" spans="2:25" ht="17.25" customHeight="1">
      <c r="B110" s="305"/>
      <c r="C110" s="315"/>
      <c r="D110" s="300"/>
      <c r="E110" s="480" t="str">
        <f>+[4]OTCHET!D606</f>
        <v>Цветелина Гешева</v>
      </c>
      <c r="F110" s="480"/>
      <c r="G110" s="18"/>
      <c r="H110" s="18"/>
      <c r="I110" s="18"/>
      <c r="J110" s="18"/>
      <c r="K110" s="409"/>
      <c r="L110" s="409"/>
      <c r="M110" s="409"/>
      <c r="N110" s="436"/>
      <c r="O110" s="360"/>
      <c r="P110" s="426"/>
      <c r="Q110" s="428"/>
      <c r="R110" s="428"/>
      <c r="S110" s="428"/>
      <c r="T110" s="428"/>
      <c r="U110" s="428"/>
      <c r="V110" s="428"/>
      <c r="W110" s="429"/>
      <c r="X110" s="428"/>
      <c r="Y110" s="428"/>
    </row>
    <row r="111" spans="2:25" ht="19.5" customHeight="1">
      <c r="B111" s="312"/>
      <c r="E111" s="18"/>
      <c r="F111" s="18"/>
      <c r="G111" s="18"/>
      <c r="H111" s="18"/>
      <c r="I111" s="18"/>
      <c r="J111" s="18"/>
      <c r="K111" s="409"/>
      <c r="L111" s="409"/>
      <c r="M111" s="409"/>
      <c r="N111" s="436"/>
      <c r="O111" s="360"/>
      <c r="P111" s="426"/>
      <c r="Q111" s="428"/>
      <c r="R111" s="428"/>
      <c r="S111" s="428"/>
      <c r="T111" s="428"/>
      <c r="U111" s="428"/>
      <c r="V111" s="428"/>
      <c r="W111" s="429"/>
      <c r="X111" s="428"/>
      <c r="Y111" s="428"/>
    </row>
    <row r="112" spans="2:25" ht="15.75" customHeight="1">
      <c r="E112" s="18"/>
      <c r="F112" s="18"/>
      <c r="G112" s="18"/>
      <c r="H112" s="18"/>
      <c r="I112" s="18"/>
      <c r="J112" s="18"/>
      <c r="K112" s="409"/>
      <c r="L112" s="409"/>
      <c r="M112" s="409"/>
      <c r="N112" s="436"/>
      <c r="O112" s="360"/>
      <c r="P112" s="426"/>
      <c r="Q112" s="428"/>
      <c r="R112" s="428"/>
      <c r="S112" s="428"/>
      <c r="T112" s="428"/>
      <c r="U112" s="428"/>
      <c r="V112" s="428"/>
      <c r="W112" s="429"/>
      <c r="X112" s="428"/>
      <c r="Y112" s="428"/>
    </row>
    <row r="113" spans="1:25" ht="15.75">
      <c r="B113" s="317" t="s">
        <v>159</v>
      </c>
      <c r="C113" s="300"/>
      <c r="D113" s="300"/>
      <c r="E113" s="314"/>
      <c r="F113" s="314"/>
      <c r="G113" s="18"/>
      <c r="H113" s="317" t="s">
        <v>160</v>
      </c>
      <c r="I113" s="318"/>
      <c r="J113" s="319"/>
      <c r="K113" s="409"/>
      <c r="L113" s="409"/>
      <c r="M113" s="409"/>
      <c r="N113" s="436"/>
      <c r="O113" s="360"/>
      <c r="P113" s="426"/>
      <c r="Q113" s="428"/>
      <c r="R113" s="428"/>
      <c r="S113" s="428"/>
      <c r="T113" s="428"/>
      <c r="U113" s="428"/>
      <c r="V113" s="428"/>
      <c r="W113" s="429"/>
      <c r="X113" s="428"/>
      <c r="Y113" s="428"/>
    </row>
    <row r="114" spans="1:25" ht="18" customHeight="1">
      <c r="E114" s="480" t="str">
        <f>+[4]OTCHET!G603</f>
        <v>Иванка Налджиян</v>
      </c>
      <c r="F114" s="480"/>
      <c r="G114" s="320"/>
      <c r="H114" s="18"/>
      <c r="I114" s="480" t="str">
        <f>+[4]OTCHET!G606</f>
        <v>Доц.д-р Боряна Иванова</v>
      </c>
      <c r="J114" s="480"/>
      <c r="K114" s="409"/>
      <c r="L114" s="409"/>
      <c r="M114" s="409"/>
      <c r="N114" s="436"/>
      <c r="O114" s="360"/>
      <c r="P114" s="426"/>
      <c r="Q114" s="428"/>
      <c r="R114" s="428"/>
      <c r="S114" s="428"/>
      <c r="T114" s="428"/>
      <c r="U114" s="428"/>
      <c r="V114" s="428"/>
      <c r="W114" s="429"/>
      <c r="X114" s="428"/>
      <c r="Y114" s="428"/>
    </row>
    <row r="115" spans="1:25">
      <c r="A115" s="329"/>
      <c r="B115" s="329"/>
      <c r="C115" s="329"/>
      <c r="D115" s="329"/>
      <c r="E115" s="330"/>
      <c r="F115" s="330"/>
      <c r="G115" s="330"/>
      <c r="H115" s="330"/>
      <c r="I115" s="330"/>
      <c r="J115" s="330"/>
      <c r="K115" s="330"/>
      <c r="L115" s="330"/>
      <c r="M115" s="330"/>
      <c r="N115" s="329"/>
      <c r="O115" s="329"/>
      <c r="P115" s="329"/>
    </row>
    <row r="116" spans="1:25">
      <c r="A116" s="329"/>
      <c r="B116" s="329"/>
      <c r="C116" s="329"/>
      <c r="D116" s="329"/>
      <c r="E116" s="330"/>
      <c r="F116" s="330"/>
      <c r="G116" s="330"/>
      <c r="H116" s="330"/>
      <c r="I116" s="330"/>
      <c r="J116" s="330"/>
      <c r="K116" s="330"/>
      <c r="L116" s="330"/>
      <c r="M116" s="330"/>
      <c r="N116" s="329"/>
      <c r="O116" s="329"/>
      <c r="P116" s="329"/>
    </row>
    <row r="117" spans="1:25">
      <c r="A117" s="329"/>
      <c r="B117" s="329"/>
      <c r="C117" s="329"/>
      <c r="D117" s="329"/>
      <c r="E117" s="330"/>
      <c r="F117" s="330"/>
      <c r="G117" s="330"/>
      <c r="H117" s="330"/>
      <c r="I117" s="330"/>
      <c r="J117" s="330"/>
      <c r="K117" s="330"/>
      <c r="L117" s="330"/>
      <c r="M117" s="330"/>
      <c r="N117" s="329"/>
      <c r="O117" s="329"/>
      <c r="P117" s="329"/>
    </row>
    <row r="118" spans="1:25">
      <c r="A118" s="329"/>
      <c r="B118" s="329"/>
      <c r="C118" s="329"/>
      <c r="D118" s="329"/>
      <c r="E118" s="330"/>
      <c r="F118" s="330"/>
      <c r="G118" s="330"/>
      <c r="H118" s="330"/>
      <c r="I118" s="330"/>
      <c r="J118" s="330"/>
      <c r="K118" s="330"/>
      <c r="L118" s="330"/>
      <c r="M118" s="330"/>
      <c r="N118" s="329"/>
      <c r="O118" s="329"/>
      <c r="P118" s="329"/>
    </row>
    <row r="119" spans="1:25">
      <c r="A119" s="329"/>
      <c r="B119" s="329"/>
      <c r="C119" s="329"/>
      <c r="D119" s="329"/>
      <c r="E119" s="330"/>
      <c r="F119" s="330"/>
      <c r="G119" s="330"/>
      <c r="H119" s="330"/>
      <c r="I119" s="330"/>
      <c r="J119" s="330"/>
      <c r="K119" s="330"/>
      <c r="L119" s="330"/>
      <c r="M119" s="330"/>
      <c r="N119" s="329"/>
      <c r="O119" s="329"/>
      <c r="P119" s="329"/>
    </row>
    <row r="120" spans="1:25">
      <c r="A120" s="329"/>
      <c r="B120" s="329"/>
      <c r="C120" s="329"/>
      <c r="D120" s="329"/>
      <c r="E120" s="330"/>
      <c r="F120" s="330"/>
      <c r="G120" s="330"/>
      <c r="H120" s="330"/>
      <c r="I120" s="330"/>
      <c r="J120" s="330"/>
      <c r="K120" s="330"/>
      <c r="L120" s="330"/>
      <c r="M120" s="330"/>
      <c r="N120" s="329"/>
      <c r="O120" s="329"/>
      <c r="P120" s="329"/>
    </row>
    <row r="121" spans="1:25">
      <c r="A121" s="329"/>
      <c r="B121" s="329"/>
      <c r="C121" s="329"/>
      <c r="D121" s="329"/>
      <c r="E121" s="330"/>
      <c r="F121" s="330"/>
      <c r="G121" s="330"/>
      <c r="H121" s="330"/>
      <c r="I121" s="330"/>
      <c r="J121" s="330"/>
      <c r="K121" s="330"/>
      <c r="L121" s="330"/>
      <c r="M121" s="330"/>
      <c r="N121" s="329"/>
      <c r="O121" s="329"/>
      <c r="P121" s="329"/>
    </row>
    <row r="122" spans="1:25">
      <c r="A122" s="329"/>
      <c r="B122" s="329"/>
      <c r="C122" s="329"/>
      <c r="D122" s="329"/>
      <c r="E122" s="330"/>
      <c r="F122" s="330"/>
      <c r="G122" s="330"/>
      <c r="H122" s="330"/>
      <c r="I122" s="330"/>
      <c r="J122" s="330"/>
      <c r="K122" s="330"/>
      <c r="L122" s="330"/>
      <c r="M122" s="330"/>
      <c r="N122" s="329"/>
      <c r="O122" s="329"/>
      <c r="P122" s="329"/>
    </row>
    <row r="123" spans="1:25">
      <c r="A123" s="329"/>
      <c r="B123" s="329"/>
      <c r="C123" s="329"/>
      <c r="D123" s="329"/>
      <c r="E123" s="330"/>
      <c r="F123" s="330"/>
      <c r="G123" s="330"/>
      <c r="H123" s="330"/>
      <c r="I123" s="330"/>
      <c r="J123" s="330"/>
      <c r="K123" s="330"/>
      <c r="L123" s="330"/>
      <c r="M123" s="330"/>
      <c r="N123" s="329"/>
      <c r="O123" s="329"/>
      <c r="P123" s="329"/>
    </row>
    <row r="124" spans="1:25">
      <c r="A124" s="329"/>
      <c r="B124" s="329"/>
      <c r="C124" s="329"/>
      <c r="D124" s="329"/>
      <c r="E124" s="330"/>
      <c r="F124" s="330"/>
      <c r="G124" s="330"/>
      <c r="H124" s="330"/>
      <c r="I124" s="330"/>
      <c r="J124" s="330"/>
      <c r="K124" s="330"/>
      <c r="L124" s="330"/>
      <c r="M124" s="330"/>
      <c r="N124" s="329"/>
      <c r="O124" s="329"/>
      <c r="P124" s="329"/>
    </row>
    <row r="125" spans="1:25">
      <c r="A125" s="329"/>
      <c r="B125" s="329"/>
      <c r="C125" s="329"/>
      <c r="D125" s="329"/>
      <c r="E125" s="330"/>
      <c r="F125" s="330"/>
      <c r="G125" s="330"/>
      <c r="H125" s="330"/>
      <c r="I125" s="330"/>
      <c r="J125" s="330"/>
      <c r="K125" s="330"/>
      <c r="L125" s="330"/>
      <c r="M125" s="330"/>
      <c r="N125" s="329"/>
      <c r="O125" s="329"/>
      <c r="P125" s="329"/>
    </row>
    <row r="126" spans="1:25">
      <c r="A126" s="329"/>
      <c r="B126" s="329"/>
      <c r="C126" s="329"/>
      <c r="D126" s="329"/>
      <c r="E126" s="330"/>
      <c r="F126" s="330"/>
      <c r="G126" s="330"/>
      <c r="H126" s="330"/>
      <c r="I126" s="330"/>
      <c r="J126" s="330"/>
      <c r="K126" s="330"/>
      <c r="L126" s="330"/>
      <c r="M126" s="330"/>
      <c r="N126" s="329"/>
      <c r="O126" s="329"/>
      <c r="P126" s="329"/>
    </row>
    <row r="127" spans="1:25">
      <c r="A127" s="329"/>
      <c r="B127" s="329"/>
      <c r="C127" s="329"/>
      <c r="D127" s="329"/>
      <c r="E127" s="330"/>
      <c r="F127" s="330"/>
      <c r="G127" s="330"/>
      <c r="H127" s="330"/>
      <c r="I127" s="330"/>
      <c r="J127" s="330"/>
      <c r="K127" s="330"/>
      <c r="L127" s="330"/>
      <c r="M127" s="330"/>
      <c r="N127" s="329"/>
      <c r="O127" s="329"/>
      <c r="P127" s="329"/>
    </row>
    <row r="128" spans="1:25">
      <c r="A128" s="329"/>
      <c r="B128" s="329"/>
      <c r="C128" s="329"/>
      <c r="D128" s="329"/>
      <c r="E128" s="330"/>
      <c r="F128" s="330"/>
      <c r="G128" s="330"/>
      <c r="H128" s="330"/>
      <c r="I128" s="330"/>
      <c r="J128" s="330"/>
      <c r="K128" s="330"/>
      <c r="L128" s="330"/>
      <c r="M128" s="330"/>
      <c r="N128" s="329"/>
      <c r="O128" s="329"/>
      <c r="P128" s="329"/>
    </row>
    <row r="129" spans="1:16">
      <c r="A129" s="329"/>
      <c r="B129" s="329"/>
      <c r="C129" s="329"/>
      <c r="D129" s="329"/>
      <c r="E129" s="330"/>
      <c r="F129" s="330"/>
      <c r="G129" s="330"/>
      <c r="H129" s="330"/>
      <c r="I129" s="330"/>
      <c r="J129" s="330"/>
      <c r="K129" s="330"/>
      <c r="L129" s="330"/>
      <c r="M129" s="330"/>
      <c r="N129" s="329"/>
      <c r="O129" s="329"/>
      <c r="P129" s="329"/>
    </row>
    <row r="130" spans="1:16">
      <c r="A130" s="329"/>
      <c r="B130" s="329"/>
      <c r="C130" s="329"/>
      <c r="D130" s="329"/>
      <c r="E130" s="330"/>
      <c r="F130" s="330"/>
      <c r="G130" s="330"/>
      <c r="H130" s="330"/>
      <c r="I130" s="330"/>
      <c r="J130" s="330"/>
      <c r="K130" s="330"/>
      <c r="L130" s="330"/>
      <c r="M130" s="330"/>
      <c r="N130" s="329"/>
      <c r="O130" s="329"/>
      <c r="P130" s="329"/>
    </row>
    <row r="131" spans="1:16">
      <c r="A131" s="329"/>
      <c r="B131" s="329"/>
      <c r="C131" s="329"/>
      <c r="D131" s="329"/>
      <c r="E131" s="330"/>
      <c r="F131" s="330"/>
      <c r="G131" s="330"/>
      <c r="H131" s="330"/>
      <c r="I131" s="330"/>
      <c r="J131" s="330"/>
      <c r="K131" s="330"/>
      <c r="L131" s="330"/>
      <c r="M131" s="330"/>
      <c r="N131" s="329"/>
      <c r="O131" s="329"/>
      <c r="P131" s="329"/>
    </row>
    <row r="132" spans="1:16">
      <c r="A132" s="329"/>
      <c r="B132" s="329"/>
      <c r="C132" s="329"/>
      <c r="D132" s="329"/>
      <c r="E132" s="330"/>
      <c r="F132" s="330"/>
      <c r="G132" s="330"/>
      <c r="H132" s="330"/>
      <c r="I132" s="330"/>
      <c r="J132" s="330"/>
      <c r="K132" s="330"/>
      <c r="L132" s="330"/>
      <c r="M132" s="330"/>
      <c r="N132" s="329"/>
      <c r="O132" s="329"/>
      <c r="P132" s="329"/>
    </row>
    <row r="133" spans="1:16">
      <c r="A133" s="329"/>
      <c r="B133" s="329"/>
      <c r="C133" s="329"/>
      <c r="D133" s="329"/>
      <c r="E133" s="330"/>
      <c r="F133" s="330"/>
      <c r="G133" s="330"/>
      <c r="H133" s="330"/>
      <c r="I133" s="330"/>
      <c r="J133" s="330"/>
      <c r="K133" s="330"/>
      <c r="L133" s="330"/>
      <c r="M133" s="330"/>
      <c r="N133" s="329"/>
      <c r="O133" s="329"/>
      <c r="P133" s="329"/>
    </row>
    <row r="134" spans="1:16">
      <c r="A134" s="329"/>
      <c r="B134" s="329"/>
      <c r="C134" s="329"/>
      <c r="D134" s="329"/>
      <c r="E134" s="330"/>
      <c r="F134" s="330"/>
      <c r="G134" s="330"/>
      <c r="H134" s="330"/>
      <c r="I134" s="330"/>
      <c r="J134" s="330"/>
      <c r="K134" s="330"/>
      <c r="L134" s="330"/>
      <c r="M134" s="330"/>
      <c r="N134" s="329"/>
      <c r="O134" s="329"/>
      <c r="P134" s="329"/>
    </row>
    <row r="135" spans="1:16">
      <c r="A135" s="329"/>
      <c r="B135" s="329"/>
      <c r="C135" s="329"/>
      <c r="D135" s="329"/>
      <c r="E135" s="330"/>
      <c r="F135" s="330"/>
      <c r="G135" s="330"/>
      <c r="H135" s="330"/>
      <c r="I135" s="330"/>
      <c r="J135" s="330"/>
      <c r="K135" s="330"/>
      <c r="L135" s="330"/>
      <c r="M135" s="330"/>
      <c r="N135" s="329"/>
      <c r="O135" s="329"/>
      <c r="P135" s="329"/>
    </row>
    <row r="136" spans="1:16">
      <c r="A136" s="329"/>
      <c r="B136" s="329"/>
      <c r="C136" s="329"/>
      <c r="D136" s="329"/>
      <c r="E136" s="330"/>
      <c r="F136" s="330"/>
      <c r="G136" s="330"/>
      <c r="H136" s="330"/>
      <c r="I136" s="330"/>
      <c r="J136" s="330"/>
      <c r="K136" s="330"/>
      <c r="L136" s="330"/>
      <c r="M136" s="330"/>
      <c r="N136" s="329"/>
      <c r="O136" s="329"/>
      <c r="P136" s="329"/>
    </row>
    <row r="137" spans="1:16">
      <c r="A137" s="329"/>
      <c r="B137" s="329"/>
      <c r="C137" s="329"/>
      <c r="D137" s="329"/>
      <c r="E137" s="330"/>
      <c r="F137" s="330"/>
      <c r="G137" s="330"/>
      <c r="H137" s="330"/>
      <c r="I137" s="330"/>
      <c r="J137" s="330"/>
      <c r="K137" s="330"/>
      <c r="L137" s="330"/>
      <c r="M137" s="330"/>
      <c r="N137" s="329"/>
      <c r="O137" s="329"/>
      <c r="P137" s="329"/>
    </row>
    <row r="138" spans="1:16">
      <c r="A138" s="329"/>
      <c r="B138" s="329"/>
      <c r="C138" s="329"/>
      <c r="D138" s="329"/>
      <c r="E138" s="330"/>
      <c r="F138" s="330"/>
      <c r="G138" s="330"/>
      <c r="H138" s="330"/>
      <c r="I138" s="330"/>
      <c r="J138" s="330"/>
      <c r="K138" s="330"/>
      <c r="L138" s="330"/>
      <c r="M138" s="330"/>
      <c r="N138" s="329"/>
      <c r="O138" s="329"/>
      <c r="P138" s="329"/>
    </row>
    <row r="139" spans="1:16">
      <c r="A139" s="329"/>
      <c r="B139" s="329"/>
      <c r="C139" s="329"/>
      <c r="D139" s="329"/>
      <c r="E139" s="330"/>
      <c r="F139" s="330"/>
      <c r="G139" s="330"/>
      <c r="H139" s="330"/>
      <c r="I139" s="330"/>
      <c r="J139" s="330"/>
      <c r="K139" s="330"/>
      <c r="L139" s="330"/>
      <c r="M139" s="330"/>
      <c r="N139" s="329"/>
      <c r="O139" s="329"/>
      <c r="P139" s="329"/>
    </row>
    <row r="140" spans="1:16">
      <c r="A140" s="329"/>
      <c r="B140" s="329"/>
      <c r="C140" s="329"/>
      <c r="D140" s="329"/>
      <c r="E140" s="330"/>
      <c r="F140" s="330"/>
      <c r="G140" s="330"/>
      <c r="H140" s="330"/>
      <c r="I140" s="330"/>
      <c r="J140" s="330"/>
      <c r="K140" s="330"/>
      <c r="L140" s="330"/>
      <c r="M140" s="330"/>
      <c r="N140" s="329"/>
      <c r="O140" s="329"/>
      <c r="P140" s="329"/>
    </row>
    <row r="141" spans="1:16">
      <c r="A141" s="329"/>
      <c r="B141" s="329"/>
      <c r="C141" s="329"/>
      <c r="D141" s="329"/>
      <c r="E141" s="330"/>
      <c r="F141" s="330"/>
      <c r="G141" s="330"/>
      <c r="H141" s="330"/>
      <c r="I141" s="330"/>
      <c r="J141" s="330"/>
      <c r="K141" s="330"/>
      <c r="L141" s="330"/>
      <c r="M141" s="330"/>
      <c r="N141" s="329"/>
      <c r="O141" s="329"/>
      <c r="P141" s="329"/>
    </row>
    <row r="142" spans="1:16">
      <c r="A142" s="329"/>
      <c r="B142" s="329"/>
      <c r="C142" s="329"/>
      <c r="D142" s="329"/>
      <c r="E142" s="330"/>
      <c r="F142" s="330"/>
      <c r="G142" s="330"/>
      <c r="H142" s="330"/>
      <c r="I142" s="330"/>
      <c r="J142" s="330"/>
      <c r="K142" s="330"/>
      <c r="L142" s="330"/>
      <c r="M142" s="330"/>
      <c r="N142" s="329"/>
      <c r="O142" s="329"/>
      <c r="P142" s="329"/>
    </row>
    <row r="143" spans="1:16">
      <c r="A143" s="329"/>
      <c r="B143" s="329"/>
      <c r="C143" s="329"/>
      <c r="D143" s="329"/>
      <c r="E143" s="330"/>
      <c r="F143" s="330"/>
      <c r="G143" s="330"/>
      <c r="H143" s="330"/>
      <c r="I143" s="330"/>
      <c r="J143" s="330"/>
      <c r="K143" s="330"/>
      <c r="L143" s="330"/>
      <c r="M143" s="330"/>
      <c r="N143" s="329"/>
      <c r="O143" s="329"/>
      <c r="P143" s="329"/>
    </row>
    <row r="144" spans="1:16">
      <c r="A144" s="329"/>
      <c r="B144" s="329"/>
      <c r="C144" s="329"/>
      <c r="D144" s="329"/>
      <c r="E144" s="330"/>
      <c r="F144" s="330"/>
      <c r="G144" s="330"/>
      <c r="H144" s="330"/>
      <c r="I144" s="330"/>
      <c r="J144" s="330"/>
      <c r="K144" s="330"/>
      <c r="L144" s="330"/>
      <c r="M144" s="330"/>
      <c r="N144" s="329"/>
      <c r="O144" s="329"/>
      <c r="P144" s="329"/>
    </row>
    <row r="145" spans="1:16">
      <c r="A145" s="329"/>
      <c r="B145" s="329"/>
      <c r="C145" s="329"/>
      <c r="D145" s="329"/>
      <c r="E145" s="330"/>
      <c r="F145" s="330"/>
      <c r="G145" s="330"/>
      <c r="H145" s="330"/>
      <c r="I145" s="330"/>
      <c r="J145" s="330"/>
      <c r="K145" s="330"/>
      <c r="L145" s="330"/>
      <c r="M145" s="330"/>
      <c r="N145" s="329"/>
      <c r="O145" s="329"/>
      <c r="P145" s="329"/>
    </row>
    <row r="146" spans="1:16">
      <c r="A146" s="329"/>
      <c r="B146" s="329"/>
      <c r="C146" s="329"/>
      <c r="D146" s="329"/>
      <c r="E146" s="330"/>
      <c r="F146" s="330"/>
      <c r="G146" s="330"/>
      <c r="H146" s="330"/>
      <c r="I146" s="330"/>
      <c r="J146" s="330"/>
      <c r="K146" s="330"/>
      <c r="L146" s="330"/>
      <c r="M146" s="330"/>
      <c r="N146" s="329"/>
      <c r="O146" s="329"/>
      <c r="P146" s="329"/>
    </row>
    <row r="147" spans="1:16">
      <c r="A147" s="329"/>
      <c r="B147" s="329"/>
      <c r="C147" s="329"/>
      <c r="D147" s="329"/>
      <c r="E147" s="330"/>
      <c r="F147" s="330"/>
      <c r="G147" s="330"/>
      <c r="H147" s="330"/>
      <c r="I147" s="330"/>
      <c r="J147" s="330"/>
      <c r="K147" s="330"/>
      <c r="L147" s="330"/>
      <c r="M147" s="330"/>
      <c r="N147" s="329"/>
      <c r="O147" s="329"/>
      <c r="P147" s="329"/>
    </row>
    <row r="148" spans="1:16">
      <c r="A148" s="329"/>
      <c r="B148" s="329"/>
      <c r="C148" s="329"/>
      <c r="D148" s="329"/>
      <c r="E148" s="330"/>
      <c r="F148" s="330"/>
      <c r="G148" s="330"/>
      <c r="H148" s="330"/>
      <c r="I148" s="330"/>
      <c r="J148" s="330"/>
      <c r="K148" s="330"/>
      <c r="L148" s="330"/>
      <c r="M148" s="330"/>
      <c r="N148" s="329"/>
      <c r="O148" s="329"/>
      <c r="P148" s="329"/>
    </row>
    <row r="149" spans="1:16">
      <c r="A149" s="329"/>
      <c r="B149" s="329"/>
      <c r="C149" s="329"/>
      <c r="D149" s="329"/>
      <c r="E149" s="330"/>
      <c r="F149" s="330"/>
      <c r="G149" s="330"/>
      <c r="H149" s="330"/>
      <c r="I149" s="330"/>
      <c r="J149" s="330"/>
      <c r="K149" s="330"/>
      <c r="L149" s="330"/>
      <c r="M149" s="330"/>
      <c r="N149" s="329"/>
      <c r="O149" s="329"/>
      <c r="P149" s="329"/>
    </row>
    <row r="150" spans="1:16">
      <c r="A150" s="329"/>
      <c r="B150" s="329"/>
      <c r="C150" s="329"/>
      <c r="D150" s="329"/>
      <c r="E150" s="330"/>
      <c r="F150" s="330"/>
      <c r="G150" s="330"/>
      <c r="H150" s="330"/>
      <c r="I150" s="330"/>
      <c r="J150" s="330"/>
      <c r="K150" s="330"/>
      <c r="L150" s="330"/>
      <c r="M150" s="330"/>
      <c r="N150" s="329"/>
      <c r="O150" s="329"/>
      <c r="P150" s="329"/>
    </row>
    <row r="151" spans="1:16">
      <c r="A151" s="329"/>
      <c r="B151" s="329"/>
      <c r="C151" s="329"/>
      <c r="D151" s="329"/>
      <c r="E151" s="330"/>
      <c r="F151" s="330"/>
      <c r="G151" s="330"/>
      <c r="H151" s="330"/>
      <c r="I151" s="330"/>
      <c r="J151" s="330"/>
      <c r="K151" s="330"/>
      <c r="L151" s="330"/>
      <c r="M151" s="330"/>
      <c r="N151" s="329"/>
      <c r="O151" s="329"/>
      <c r="P151" s="329"/>
    </row>
    <row r="152" spans="1:16">
      <c r="A152" s="329"/>
      <c r="B152" s="329"/>
      <c r="C152" s="329"/>
      <c r="D152" s="329"/>
      <c r="E152" s="330"/>
      <c r="F152" s="330"/>
      <c r="G152" s="330"/>
      <c r="H152" s="330"/>
      <c r="I152" s="330"/>
      <c r="J152" s="330"/>
      <c r="K152" s="330"/>
      <c r="L152" s="330"/>
      <c r="M152" s="330"/>
      <c r="N152" s="329"/>
      <c r="O152" s="329"/>
      <c r="P152" s="329"/>
    </row>
    <row r="153" spans="1:16">
      <c r="A153" s="329"/>
      <c r="B153" s="329"/>
      <c r="C153" s="329"/>
      <c r="D153" s="329"/>
      <c r="E153" s="330"/>
      <c r="F153" s="330"/>
      <c r="G153" s="330"/>
      <c r="H153" s="330"/>
      <c r="I153" s="330"/>
      <c r="J153" s="330"/>
      <c r="K153" s="330"/>
      <c r="L153" s="330"/>
      <c r="M153" s="330"/>
      <c r="N153" s="329"/>
      <c r="O153" s="329"/>
      <c r="P153" s="329"/>
    </row>
    <row r="154" spans="1:16">
      <c r="A154" s="329"/>
      <c r="B154" s="329"/>
      <c r="C154" s="329"/>
      <c r="D154" s="329"/>
      <c r="E154" s="330"/>
      <c r="F154" s="330"/>
      <c r="G154" s="330"/>
      <c r="H154" s="330"/>
      <c r="I154" s="330"/>
      <c r="J154" s="330"/>
      <c r="K154" s="330"/>
      <c r="L154" s="330"/>
      <c r="M154" s="330"/>
      <c r="N154" s="329"/>
      <c r="O154" s="329"/>
      <c r="P154" s="329"/>
    </row>
    <row r="155" spans="1:16">
      <c r="A155" s="329"/>
      <c r="B155" s="329"/>
      <c r="C155" s="329"/>
      <c r="D155" s="329"/>
      <c r="E155" s="330"/>
      <c r="F155" s="330"/>
      <c r="G155" s="330"/>
      <c r="H155" s="330"/>
      <c r="I155" s="330"/>
      <c r="J155" s="330"/>
      <c r="K155" s="330"/>
      <c r="L155" s="330"/>
      <c r="M155" s="330"/>
      <c r="N155" s="329"/>
      <c r="O155" s="329"/>
      <c r="P155" s="329"/>
    </row>
    <row r="156" spans="1:16">
      <c r="A156" s="329"/>
      <c r="B156" s="329"/>
      <c r="C156" s="329"/>
      <c r="D156" s="329"/>
      <c r="E156" s="330"/>
      <c r="F156" s="330"/>
      <c r="G156" s="330"/>
      <c r="H156" s="330"/>
      <c r="I156" s="330"/>
      <c r="J156" s="330"/>
      <c r="K156" s="330"/>
      <c r="L156" s="330"/>
      <c r="M156" s="330"/>
      <c r="N156" s="329"/>
      <c r="O156" s="329"/>
      <c r="P156" s="329"/>
    </row>
    <row r="157" spans="1:16">
      <c r="A157" s="329"/>
      <c r="B157" s="329"/>
      <c r="C157" s="329"/>
      <c r="D157" s="329"/>
      <c r="E157" s="330"/>
      <c r="F157" s="330"/>
      <c r="G157" s="330"/>
      <c r="H157" s="330"/>
      <c r="I157" s="330"/>
      <c r="J157" s="330"/>
      <c r="K157" s="330"/>
      <c r="L157" s="330"/>
      <c r="M157" s="330"/>
      <c r="N157" s="329"/>
      <c r="O157" s="329"/>
      <c r="P157" s="329"/>
    </row>
    <row r="158" spans="1:16">
      <c r="A158" s="329"/>
      <c r="B158" s="329"/>
      <c r="C158" s="329"/>
      <c r="D158" s="329"/>
      <c r="E158" s="330"/>
      <c r="F158" s="330"/>
      <c r="G158" s="330"/>
      <c r="H158" s="330"/>
      <c r="I158" s="330"/>
      <c r="J158" s="330"/>
      <c r="K158" s="330"/>
      <c r="L158" s="330"/>
      <c r="M158" s="330"/>
      <c r="N158" s="329"/>
      <c r="O158" s="329"/>
      <c r="P158" s="329"/>
    </row>
    <row r="159" spans="1:16">
      <c r="A159" s="329"/>
      <c r="B159" s="329"/>
      <c r="C159" s="329"/>
      <c r="D159" s="329"/>
      <c r="E159" s="330"/>
      <c r="F159" s="330"/>
      <c r="G159" s="330"/>
      <c r="H159" s="330"/>
      <c r="I159" s="330"/>
      <c r="J159" s="330"/>
      <c r="K159" s="330"/>
      <c r="L159" s="330"/>
      <c r="M159" s="330"/>
      <c r="N159" s="329"/>
      <c r="O159" s="329"/>
      <c r="P159" s="329"/>
    </row>
    <row r="160" spans="1:16">
      <c r="A160" s="329"/>
      <c r="B160" s="329"/>
      <c r="C160" s="329"/>
      <c r="D160" s="329"/>
      <c r="E160" s="330"/>
      <c r="F160" s="330"/>
      <c r="G160" s="330"/>
      <c r="H160" s="330"/>
      <c r="I160" s="330"/>
      <c r="J160" s="330"/>
      <c r="K160" s="330"/>
      <c r="L160" s="330"/>
      <c r="M160" s="330"/>
      <c r="N160" s="329"/>
      <c r="O160" s="329"/>
      <c r="P160" s="329"/>
    </row>
    <row r="161" spans="1:16">
      <c r="A161" s="329"/>
      <c r="B161" s="329"/>
      <c r="C161" s="329"/>
      <c r="D161" s="329"/>
      <c r="E161" s="330"/>
      <c r="F161" s="330"/>
      <c r="G161" s="330"/>
      <c r="H161" s="330"/>
      <c r="I161" s="330"/>
      <c r="J161" s="330"/>
      <c r="K161" s="330"/>
      <c r="L161" s="330"/>
      <c r="M161" s="330"/>
      <c r="N161" s="329"/>
      <c r="O161" s="329"/>
      <c r="P161" s="329"/>
    </row>
    <row r="162" spans="1:16">
      <c r="A162" s="329"/>
      <c r="B162" s="329"/>
      <c r="C162" s="329"/>
      <c r="D162" s="329"/>
      <c r="E162" s="330"/>
      <c r="F162" s="330"/>
      <c r="G162" s="330"/>
      <c r="H162" s="330"/>
      <c r="I162" s="330"/>
      <c r="J162" s="330"/>
      <c r="K162" s="330"/>
      <c r="L162" s="330"/>
      <c r="M162" s="330"/>
      <c r="N162" s="329"/>
      <c r="O162" s="329"/>
      <c r="P162" s="329"/>
    </row>
    <row r="163" spans="1:16">
      <c r="A163" s="329"/>
      <c r="B163" s="329"/>
      <c r="C163" s="329"/>
      <c r="D163" s="329"/>
      <c r="E163" s="330"/>
      <c r="F163" s="330"/>
      <c r="G163" s="330"/>
      <c r="H163" s="330"/>
      <c r="I163" s="330"/>
      <c r="J163" s="330"/>
      <c r="K163" s="330"/>
      <c r="L163" s="330"/>
      <c r="M163" s="330"/>
      <c r="N163" s="329"/>
      <c r="O163" s="329"/>
      <c r="P163" s="329"/>
    </row>
    <row r="164" spans="1:16">
      <c r="A164" s="329"/>
      <c r="B164" s="329"/>
      <c r="C164" s="329"/>
      <c r="D164" s="329"/>
      <c r="E164" s="330"/>
      <c r="F164" s="330"/>
      <c r="G164" s="330"/>
      <c r="H164" s="330"/>
      <c r="I164" s="330"/>
      <c r="J164" s="330"/>
      <c r="K164" s="330"/>
      <c r="L164" s="330"/>
      <c r="M164" s="330"/>
      <c r="N164" s="329"/>
      <c r="O164" s="329"/>
      <c r="P164" s="329"/>
    </row>
    <row r="165" spans="1:16">
      <c r="A165" s="329"/>
      <c r="B165" s="329"/>
      <c r="C165" s="329"/>
      <c r="D165" s="329"/>
      <c r="E165" s="330"/>
      <c r="F165" s="330"/>
      <c r="G165" s="330"/>
      <c r="H165" s="330"/>
      <c r="I165" s="330"/>
      <c r="J165" s="330"/>
      <c r="K165" s="330"/>
      <c r="L165" s="330"/>
      <c r="M165" s="330"/>
      <c r="N165" s="329"/>
      <c r="O165" s="329"/>
      <c r="P165" s="329"/>
    </row>
    <row r="166" spans="1:16">
      <c r="A166" s="329"/>
      <c r="B166" s="329"/>
      <c r="C166" s="329"/>
      <c r="D166" s="329"/>
      <c r="E166" s="330"/>
      <c r="F166" s="330"/>
      <c r="G166" s="330"/>
      <c r="H166" s="330"/>
      <c r="I166" s="330"/>
      <c r="J166" s="330"/>
      <c r="K166" s="330"/>
      <c r="L166" s="330"/>
      <c r="M166" s="330"/>
      <c r="N166" s="329"/>
      <c r="O166" s="329"/>
      <c r="P166" s="329"/>
    </row>
    <row r="167" spans="1:16">
      <c r="A167" s="329"/>
      <c r="B167" s="329"/>
      <c r="C167" s="329"/>
      <c r="D167" s="329"/>
      <c r="E167" s="330"/>
      <c r="F167" s="330"/>
      <c r="G167" s="330"/>
      <c r="H167" s="330"/>
      <c r="I167" s="330"/>
      <c r="J167" s="330"/>
      <c r="K167" s="330"/>
      <c r="L167" s="330"/>
      <c r="M167" s="330"/>
      <c r="N167" s="329"/>
      <c r="O167" s="329"/>
      <c r="P167" s="329"/>
    </row>
    <row r="168" spans="1:16">
      <c r="A168" s="329"/>
      <c r="B168" s="329"/>
      <c r="C168" s="329"/>
      <c r="D168" s="329"/>
      <c r="E168" s="330"/>
      <c r="F168" s="330"/>
      <c r="G168" s="330"/>
      <c r="H168" s="330"/>
      <c r="I168" s="330"/>
      <c r="J168" s="330"/>
      <c r="K168" s="330"/>
      <c r="L168" s="330"/>
      <c r="M168" s="330"/>
      <c r="N168" s="329"/>
      <c r="O168" s="329"/>
      <c r="P168" s="329"/>
    </row>
    <row r="169" spans="1:16">
      <c r="A169" s="329"/>
      <c r="B169" s="329"/>
      <c r="C169" s="329"/>
      <c r="D169" s="329"/>
      <c r="E169" s="330"/>
      <c r="F169" s="330"/>
      <c r="G169" s="330"/>
      <c r="H169" s="330"/>
      <c r="I169" s="330"/>
      <c r="J169" s="330"/>
      <c r="K169" s="330"/>
      <c r="L169" s="330"/>
      <c r="M169" s="330"/>
      <c r="N169" s="329"/>
      <c r="O169" s="329"/>
      <c r="P169" s="329"/>
    </row>
    <row r="170" spans="1:16">
      <c r="A170" s="329"/>
      <c r="B170" s="329"/>
      <c r="C170" s="329"/>
      <c r="D170" s="329"/>
      <c r="E170" s="330"/>
      <c r="F170" s="330"/>
      <c r="G170" s="330"/>
      <c r="H170" s="330"/>
      <c r="I170" s="330"/>
      <c r="J170" s="330"/>
      <c r="K170" s="330"/>
      <c r="L170" s="330"/>
      <c r="M170" s="330"/>
      <c r="N170" s="329"/>
      <c r="O170" s="329"/>
      <c r="P170" s="329"/>
    </row>
    <row r="171" spans="1:16">
      <c r="A171" s="329"/>
      <c r="B171" s="329"/>
      <c r="C171" s="329"/>
      <c r="D171" s="329"/>
      <c r="E171" s="330"/>
      <c r="F171" s="330"/>
      <c r="G171" s="330"/>
      <c r="H171" s="330"/>
      <c r="I171" s="330"/>
      <c r="J171" s="330"/>
      <c r="K171" s="330"/>
      <c r="L171" s="330"/>
      <c r="M171" s="330"/>
      <c r="N171" s="329"/>
      <c r="O171" s="329"/>
      <c r="P171" s="329"/>
    </row>
    <row r="172" spans="1:16">
      <c r="A172" s="329"/>
      <c r="B172" s="329"/>
      <c r="C172" s="329"/>
      <c r="D172" s="329"/>
      <c r="E172" s="330"/>
      <c r="F172" s="330"/>
      <c r="G172" s="330"/>
      <c r="H172" s="330"/>
      <c r="I172" s="330"/>
      <c r="J172" s="330"/>
      <c r="K172" s="330"/>
      <c r="L172" s="330"/>
      <c r="M172" s="330"/>
      <c r="N172" s="329"/>
      <c r="O172" s="329"/>
      <c r="P172" s="329"/>
    </row>
    <row r="173" spans="1:16">
      <c r="A173" s="329"/>
      <c r="B173" s="329"/>
      <c r="C173" s="329"/>
      <c r="D173" s="329"/>
      <c r="E173" s="330"/>
      <c r="F173" s="330"/>
      <c r="G173" s="330"/>
      <c r="H173" s="330"/>
      <c r="I173" s="330"/>
      <c r="J173" s="330"/>
      <c r="K173" s="330"/>
      <c r="L173" s="330"/>
      <c r="M173" s="330"/>
      <c r="N173" s="329"/>
      <c r="O173" s="329"/>
      <c r="P173" s="329"/>
    </row>
    <row r="174" spans="1:16">
      <c r="A174" s="329"/>
      <c r="B174" s="329"/>
      <c r="C174" s="329"/>
      <c r="D174" s="329"/>
      <c r="E174" s="330"/>
      <c r="F174" s="330"/>
      <c r="G174" s="330"/>
      <c r="H174" s="330"/>
      <c r="I174" s="330"/>
      <c r="J174" s="330"/>
      <c r="K174" s="330"/>
      <c r="L174" s="330"/>
      <c r="M174" s="330"/>
      <c r="N174" s="329"/>
      <c r="O174" s="329"/>
      <c r="P174" s="329"/>
    </row>
    <row r="175" spans="1:16">
      <c r="A175" s="329"/>
      <c r="B175" s="329"/>
      <c r="C175" s="329"/>
      <c r="D175" s="329"/>
      <c r="E175" s="330"/>
      <c r="F175" s="330"/>
      <c r="G175" s="330"/>
      <c r="H175" s="330"/>
      <c r="I175" s="330"/>
      <c r="J175" s="330"/>
      <c r="K175" s="330"/>
      <c r="L175" s="330"/>
      <c r="M175" s="330"/>
      <c r="N175" s="329"/>
      <c r="O175" s="329"/>
      <c r="P175" s="329"/>
    </row>
    <row r="176" spans="1:16">
      <c r="A176" s="329"/>
      <c r="B176" s="329"/>
      <c r="C176" s="329"/>
      <c r="D176" s="329"/>
      <c r="E176" s="330"/>
      <c r="F176" s="330"/>
      <c r="G176" s="330"/>
      <c r="H176" s="330"/>
      <c r="I176" s="330"/>
      <c r="J176" s="330"/>
      <c r="K176" s="330"/>
      <c r="L176" s="330"/>
      <c r="M176" s="330"/>
      <c r="N176" s="329"/>
      <c r="O176" s="329"/>
      <c r="P176" s="329"/>
    </row>
    <row r="177" spans="1:16">
      <c r="A177" s="329"/>
      <c r="B177" s="329"/>
      <c r="C177" s="329"/>
      <c r="D177" s="329"/>
      <c r="E177" s="330"/>
      <c r="F177" s="330"/>
      <c r="G177" s="330"/>
      <c r="H177" s="330"/>
      <c r="I177" s="330"/>
      <c r="J177" s="330"/>
      <c r="K177" s="330"/>
      <c r="L177" s="330"/>
      <c r="M177" s="330"/>
      <c r="N177" s="329"/>
      <c r="O177" s="329"/>
      <c r="P177" s="329"/>
    </row>
    <row r="178" spans="1:16">
      <c r="A178" s="329"/>
      <c r="B178" s="329"/>
      <c r="C178" s="329"/>
      <c r="D178" s="329"/>
      <c r="E178" s="330"/>
      <c r="F178" s="330"/>
      <c r="G178" s="330"/>
      <c r="H178" s="330"/>
      <c r="I178" s="330"/>
      <c r="J178" s="330"/>
      <c r="K178" s="330"/>
      <c r="L178" s="330"/>
      <c r="M178" s="330"/>
      <c r="N178" s="329"/>
      <c r="O178" s="329"/>
      <c r="P178" s="329"/>
    </row>
    <row r="179" spans="1:16">
      <c r="A179" s="329"/>
      <c r="B179" s="329"/>
      <c r="C179" s="329"/>
      <c r="D179" s="329"/>
      <c r="E179" s="330"/>
      <c r="F179" s="330"/>
      <c r="G179" s="330"/>
      <c r="H179" s="330"/>
      <c r="I179" s="330"/>
      <c r="J179" s="330"/>
      <c r="K179" s="330"/>
      <c r="L179" s="330"/>
      <c r="M179" s="330"/>
      <c r="N179" s="329"/>
      <c r="O179" s="329"/>
      <c r="P179" s="329"/>
    </row>
    <row r="180" spans="1:16">
      <c r="A180" s="329"/>
      <c r="B180" s="329"/>
      <c r="C180" s="329"/>
      <c r="D180" s="329"/>
      <c r="E180" s="330"/>
      <c r="F180" s="330"/>
      <c r="G180" s="330"/>
      <c r="H180" s="330"/>
      <c r="I180" s="330"/>
      <c r="J180" s="330"/>
      <c r="K180" s="330"/>
      <c r="L180" s="330"/>
      <c r="M180" s="330"/>
      <c r="N180" s="329"/>
      <c r="O180" s="329"/>
      <c r="P180" s="329"/>
    </row>
    <row r="181" spans="1:16">
      <c r="A181" s="329"/>
      <c r="B181" s="329"/>
      <c r="C181" s="329"/>
      <c r="D181" s="329"/>
      <c r="E181" s="330"/>
      <c r="F181" s="330"/>
      <c r="G181" s="330"/>
      <c r="H181" s="330"/>
      <c r="I181" s="330"/>
      <c r="J181" s="330"/>
      <c r="K181" s="330"/>
      <c r="L181" s="330"/>
      <c r="M181" s="330"/>
      <c r="N181" s="329"/>
      <c r="O181" s="329"/>
      <c r="P181" s="329"/>
    </row>
    <row r="182" spans="1:16">
      <c r="A182" s="329"/>
      <c r="B182" s="329"/>
      <c r="C182" s="329"/>
      <c r="D182" s="329"/>
      <c r="E182" s="330"/>
      <c r="F182" s="330"/>
      <c r="G182" s="330"/>
      <c r="H182" s="330"/>
      <c r="I182" s="330"/>
      <c r="J182" s="330"/>
      <c r="K182" s="330"/>
      <c r="L182" s="330"/>
      <c r="M182" s="330"/>
      <c r="N182" s="329"/>
      <c r="O182" s="329"/>
      <c r="P182" s="329"/>
    </row>
    <row r="183" spans="1:16">
      <c r="A183" s="329"/>
      <c r="B183" s="329"/>
      <c r="C183" s="329"/>
      <c r="D183" s="329"/>
      <c r="E183" s="330"/>
      <c r="F183" s="330"/>
      <c r="G183" s="330"/>
      <c r="H183" s="330"/>
      <c r="I183" s="330"/>
      <c r="J183" s="330"/>
      <c r="K183" s="330"/>
      <c r="L183" s="330"/>
      <c r="M183" s="330"/>
      <c r="N183" s="329"/>
      <c r="O183" s="329"/>
      <c r="P183" s="329"/>
    </row>
    <row r="184" spans="1:16">
      <c r="A184" s="329"/>
      <c r="B184" s="329"/>
      <c r="C184" s="329"/>
      <c r="D184" s="329"/>
      <c r="E184" s="330"/>
      <c r="F184" s="330"/>
      <c r="G184" s="330"/>
      <c r="H184" s="330"/>
      <c r="I184" s="330"/>
      <c r="J184" s="330"/>
      <c r="K184" s="330"/>
      <c r="L184" s="330"/>
      <c r="M184" s="330"/>
      <c r="N184" s="329"/>
      <c r="O184" s="329"/>
      <c r="P184" s="329"/>
    </row>
    <row r="185" spans="1:16">
      <c r="A185" s="329"/>
      <c r="B185" s="329"/>
      <c r="C185" s="329"/>
      <c r="D185" s="329"/>
      <c r="E185" s="330"/>
      <c r="F185" s="330"/>
      <c r="G185" s="330"/>
      <c r="H185" s="330"/>
      <c r="I185" s="330"/>
      <c r="J185" s="330"/>
      <c r="K185" s="330"/>
      <c r="L185" s="330"/>
      <c r="M185" s="330"/>
      <c r="N185" s="329"/>
      <c r="O185" s="329"/>
      <c r="P185" s="329"/>
    </row>
    <row r="186" spans="1:16">
      <c r="A186" s="329"/>
      <c r="B186" s="329"/>
      <c r="C186" s="329"/>
      <c r="D186" s="329"/>
      <c r="E186" s="330"/>
      <c r="F186" s="330"/>
      <c r="G186" s="330"/>
      <c r="H186" s="330"/>
      <c r="I186" s="330"/>
      <c r="J186" s="330"/>
      <c r="K186" s="330"/>
      <c r="L186" s="330"/>
      <c r="M186" s="330"/>
      <c r="N186" s="329"/>
      <c r="O186" s="329"/>
      <c r="P186" s="329"/>
    </row>
    <row r="187" spans="1:16">
      <c r="A187" s="329"/>
      <c r="B187" s="329"/>
      <c r="C187" s="329"/>
      <c r="D187" s="329"/>
      <c r="E187" s="330"/>
      <c r="F187" s="330"/>
      <c r="G187" s="330"/>
      <c r="H187" s="330"/>
      <c r="I187" s="330"/>
      <c r="J187" s="330"/>
      <c r="K187" s="330"/>
      <c r="L187" s="330"/>
      <c r="M187" s="330"/>
      <c r="N187" s="329"/>
      <c r="O187" s="329"/>
      <c r="P187" s="329"/>
    </row>
    <row r="188" spans="1:16">
      <c r="A188" s="329"/>
      <c r="B188" s="329"/>
      <c r="C188" s="329"/>
      <c r="D188" s="329"/>
      <c r="E188" s="330"/>
      <c r="F188" s="330"/>
      <c r="G188" s="330"/>
      <c r="H188" s="330"/>
      <c r="I188" s="330"/>
      <c r="J188" s="330"/>
      <c r="K188" s="330"/>
      <c r="L188" s="330"/>
      <c r="M188" s="330"/>
      <c r="N188" s="329"/>
      <c r="O188" s="329"/>
      <c r="P188" s="329"/>
    </row>
    <row r="189" spans="1:16">
      <c r="A189" s="329"/>
      <c r="B189" s="329"/>
      <c r="C189" s="329"/>
      <c r="D189" s="329"/>
      <c r="E189" s="330"/>
      <c r="F189" s="330"/>
      <c r="G189" s="330"/>
      <c r="H189" s="330"/>
      <c r="I189" s="330"/>
      <c r="J189" s="330"/>
      <c r="K189" s="330"/>
      <c r="L189" s="330"/>
      <c r="M189" s="330"/>
      <c r="N189" s="329"/>
      <c r="O189" s="329"/>
      <c r="P189" s="329"/>
    </row>
    <row r="190" spans="1:16">
      <c r="A190" s="329"/>
      <c r="B190" s="329"/>
      <c r="C190" s="329"/>
      <c r="D190" s="329"/>
      <c r="E190" s="330"/>
      <c r="F190" s="330"/>
      <c r="G190" s="330"/>
      <c r="H190" s="330"/>
      <c r="I190" s="330"/>
      <c r="J190" s="330"/>
      <c r="K190" s="330"/>
      <c r="L190" s="330"/>
      <c r="M190" s="330"/>
      <c r="N190" s="329"/>
      <c r="O190" s="329"/>
      <c r="P190" s="329"/>
    </row>
    <row r="191" spans="1:16">
      <c r="A191" s="329"/>
      <c r="B191" s="329"/>
      <c r="C191" s="329"/>
      <c r="D191" s="329"/>
      <c r="E191" s="330"/>
      <c r="F191" s="330"/>
      <c r="G191" s="330"/>
      <c r="H191" s="330"/>
      <c r="I191" s="330"/>
      <c r="J191" s="330"/>
      <c r="K191" s="330"/>
      <c r="L191" s="330"/>
      <c r="M191" s="330"/>
      <c r="N191" s="329"/>
      <c r="O191" s="329"/>
      <c r="P191" s="329"/>
    </row>
    <row r="192" spans="1:16">
      <c r="A192" s="329"/>
      <c r="B192" s="329"/>
      <c r="C192" s="329"/>
      <c r="D192" s="329"/>
      <c r="E192" s="330"/>
      <c r="F192" s="330"/>
      <c r="G192" s="330"/>
      <c r="H192" s="330"/>
      <c r="I192" s="330"/>
      <c r="J192" s="330"/>
      <c r="K192" s="330"/>
      <c r="L192" s="330"/>
      <c r="M192" s="330"/>
      <c r="N192" s="329"/>
      <c r="O192" s="329"/>
      <c r="P192" s="329"/>
    </row>
    <row r="193" spans="1:16">
      <c r="A193" s="329"/>
      <c r="B193" s="329"/>
      <c r="C193" s="329"/>
      <c r="D193" s="329"/>
      <c r="E193" s="330"/>
      <c r="F193" s="330"/>
      <c r="G193" s="330"/>
      <c r="H193" s="330"/>
      <c r="I193" s="330"/>
      <c r="J193" s="330"/>
      <c r="K193" s="330"/>
      <c r="L193" s="330"/>
      <c r="M193" s="330"/>
      <c r="N193" s="329"/>
      <c r="O193" s="329"/>
      <c r="P193" s="329"/>
    </row>
    <row r="194" spans="1:16">
      <c r="A194" s="329"/>
      <c r="B194" s="329"/>
      <c r="C194" s="329"/>
      <c r="D194" s="329"/>
      <c r="E194" s="330"/>
      <c r="F194" s="330"/>
      <c r="G194" s="330"/>
      <c r="H194" s="330"/>
      <c r="I194" s="330"/>
      <c r="J194" s="330"/>
      <c r="K194" s="330"/>
      <c r="L194" s="330"/>
      <c r="M194" s="330"/>
      <c r="N194" s="329"/>
      <c r="O194" s="329"/>
      <c r="P194" s="329"/>
    </row>
    <row r="195" spans="1:16">
      <c r="A195" s="329"/>
      <c r="B195" s="329"/>
      <c r="C195" s="329"/>
      <c r="D195" s="329"/>
      <c r="E195" s="330"/>
      <c r="F195" s="330"/>
      <c r="G195" s="330"/>
      <c r="H195" s="330"/>
      <c r="I195" s="330"/>
      <c r="J195" s="330"/>
      <c r="K195" s="330"/>
      <c r="L195" s="330"/>
      <c r="M195" s="330"/>
      <c r="N195" s="329"/>
      <c r="O195" s="329"/>
      <c r="P195" s="329"/>
    </row>
    <row r="196" spans="1:16">
      <c r="A196" s="329"/>
      <c r="B196" s="329"/>
      <c r="C196" s="329"/>
      <c r="D196" s="329"/>
      <c r="E196" s="330"/>
      <c r="F196" s="330"/>
      <c r="G196" s="330"/>
      <c r="H196" s="330"/>
      <c r="I196" s="330"/>
      <c r="J196" s="330"/>
      <c r="K196" s="330"/>
      <c r="L196" s="330"/>
      <c r="M196" s="330"/>
      <c r="N196" s="329"/>
      <c r="O196" s="329"/>
      <c r="P196" s="329"/>
    </row>
    <row r="197" spans="1:16">
      <c r="A197" s="329"/>
      <c r="B197" s="329"/>
      <c r="C197" s="329"/>
      <c r="D197" s="329"/>
      <c r="E197" s="330"/>
      <c r="F197" s="330"/>
      <c r="G197" s="330"/>
      <c r="H197" s="330"/>
      <c r="I197" s="330"/>
      <c r="J197" s="330"/>
      <c r="K197" s="330"/>
      <c r="L197" s="330"/>
      <c r="M197" s="330"/>
      <c r="N197" s="329"/>
      <c r="O197" s="329"/>
      <c r="P197" s="329"/>
    </row>
    <row r="198" spans="1:16">
      <c r="A198" s="329"/>
      <c r="B198" s="329"/>
      <c r="C198" s="329"/>
      <c r="D198" s="329"/>
      <c r="E198" s="330"/>
      <c r="F198" s="330"/>
      <c r="G198" s="330"/>
      <c r="H198" s="330"/>
      <c r="I198" s="330"/>
      <c r="J198" s="330"/>
      <c r="K198" s="330"/>
      <c r="L198" s="330"/>
      <c r="M198" s="330"/>
      <c r="N198" s="329"/>
      <c r="O198" s="329"/>
      <c r="P198" s="329"/>
    </row>
    <row r="199" spans="1:16">
      <c r="A199" s="329"/>
      <c r="B199" s="329"/>
      <c r="C199" s="329"/>
      <c r="D199" s="329"/>
      <c r="E199" s="330"/>
      <c r="F199" s="330"/>
      <c r="G199" s="330"/>
      <c r="H199" s="330"/>
      <c r="I199" s="330"/>
      <c r="J199" s="330"/>
      <c r="K199" s="330"/>
      <c r="L199" s="330"/>
      <c r="M199" s="330"/>
      <c r="N199" s="329"/>
      <c r="O199" s="329"/>
      <c r="P199" s="329"/>
    </row>
    <row r="200" spans="1:16">
      <c r="A200" s="329"/>
      <c r="B200" s="329"/>
      <c r="C200" s="329"/>
      <c r="D200" s="329"/>
      <c r="E200" s="330"/>
      <c r="F200" s="330"/>
      <c r="G200" s="330"/>
      <c r="H200" s="330"/>
      <c r="I200" s="330"/>
      <c r="J200" s="330"/>
      <c r="K200" s="330"/>
      <c r="L200" s="330"/>
      <c r="M200" s="330"/>
      <c r="N200" s="329"/>
      <c r="O200" s="329"/>
      <c r="P200" s="329"/>
    </row>
    <row r="201" spans="1:16">
      <c r="A201" s="329"/>
      <c r="B201" s="329"/>
      <c r="C201" s="329"/>
      <c r="D201" s="329"/>
      <c r="E201" s="330"/>
      <c r="F201" s="330"/>
      <c r="G201" s="330"/>
      <c r="H201" s="330"/>
      <c r="I201" s="330"/>
      <c r="J201" s="330"/>
      <c r="K201" s="330"/>
      <c r="L201" s="330"/>
      <c r="M201" s="330"/>
      <c r="N201" s="329"/>
      <c r="O201" s="329"/>
      <c r="P201" s="329"/>
    </row>
    <row r="202" spans="1:16">
      <c r="A202" s="329"/>
      <c r="B202" s="329"/>
      <c r="C202" s="329"/>
      <c r="D202" s="329"/>
      <c r="E202" s="330"/>
      <c r="F202" s="330"/>
      <c r="G202" s="330"/>
      <c r="H202" s="330"/>
      <c r="I202" s="330"/>
      <c r="J202" s="330"/>
      <c r="K202" s="330"/>
      <c r="L202" s="330"/>
      <c r="M202" s="330"/>
      <c r="N202" s="329"/>
      <c r="O202" s="329"/>
      <c r="P202" s="329"/>
    </row>
    <row r="203" spans="1:16">
      <c r="A203" s="329"/>
      <c r="B203" s="329"/>
      <c r="C203" s="329"/>
      <c r="D203" s="329"/>
      <c r="E203" s="330"/>
      <c r="F203" s="330"/>
      <c r="G203" s="330"/>
      <c r="H203" s="330"/>
      <c r="I203" s="330"/>
      <c r="J203" s="330"/>
      <c r="K203" s="330"/>
      <c r="L203" s="330"/>
      <c r="M203" s="330"/>
      <c r="N203" s="329"/>
      <c r="O203" s="329"/>
      <c r="P203" s="329"/>
    </row>
    <row r="204" spans="1:16">
      <c r="A204" s="329"/>
      <c r="B204" s="329"/>
      <c r="C204" s="329"/>
      <c r="D204" s="329"/>
      <c r="E204" s="330"/>
      <c r="F204" s="330"/>
      <c r="G204" s="330"/>
      <c r="H204" s="330"/>
      <c r="I204" s="330"/>
      <c r="J204" s="330"/>
      <c r="K204" s="330"/>
      <c r="L204" s="330"/>
      <c r="M204" s="330"/>
      <c r="N204" s="329"/>
      <c r="O204" s="329"/>
      <c r="P204" s="329"/>
    </row>
    <row r="205" spans="1:16">
      <c r="A205" s="329"/>
      <c r="B205" s="329"/>
      <c r="C205" s="329"/>
      <c r="D205" s="329"/>
      <c r="E205" s="330"/>
      <c r="F205" s="330"/>
      <c r="G205" s="330"/>
      <c r="H205" s="330"/>
      <c r="I205" s="330"/>
      <c r="J205" s="330"/>
      <c r="K205" s="330"/>
      <c r="L205" s="330"/>
      <c r="M205" s="330"/>
      <c r="N205" s="329"/>
      <c r="O205" s="329"/>
      <c r="P205" s="329"/>
    </row>
    <row r="206" spans="1:16">
      <c r="A206" s="329"/>
      <c r="B206" s="329"/>
      <c r="C206" s="329"/>
      <c r="D206" s="329"/>
      <c r="E206" s="330"/>
      <c r="F206" s="330"/>
      <c r="G206" s="330"/>
      <c r="H206" s="330"/>
      <c r="I206" s="330"/>
      <c r="J206" s="330"/>
      <c r="K206" s="330"/>
      <c r="L206" s="330"/>
      <c r="M206" s="330"/>
      <c r="N206" s="329"/>
      <c r="O206" s="329"/>
      <c r="P206" s="329"/>
    </row>
    <row r="207" spans="1:16">
      <c r="A207" s="329"/>
      <c r="B207" s="329"/>
      <c r="C207" s="329"/>
      <c r="D207" s="329"/>
      <c r="E207" s="330"/>
      <c r="F207" s="330"/>
      <c r="G207" s="330"/>
      <c r="H207" s="330"/>
      <c r="I207" s="330"/>
      <c r="J207" s="330"/>
      <c r="K207" s="330"/>
      <c r="L207" s="330"/>
      <c r="M207" s="330"/>
      <c r="N207" s="329"/>
      <c r="O207" s="329"/>
      <c r="P207" s="329"/>
    </row>
    <row r="208" spans="1:16">
      <c r="A208" s="329"/>
      <c r="B208" s="329"/>
      <c r="C208" s="329"/>
      <c r="D208" s="329"/>
      <c r="E208" s="330"/>
      <c r="F208" s="330"/>
      <c r="G208" s="330"/>
      <c r="H208" s="330"/>
      <c r="I208" s="330"/>
      <c r="J208" s="330"/>
      <c r="K208" s="330"/>
      <c r="L208" s="330"/>
      <c r="M208" s="330"/>
      <c r="N208" s="329"/>
      <c r="O208" s="329"/>
      <c r="P208" s="329"/>
    </row>
    <row r="209" spans="1:16">
      <c r="A209" s="329"/>
      <c r="B209" s="329"/>
      <c r="C209" s="329"/>
      <c r="D209" s="329"/>
      <c r="E209" s="330"/>
      <c r="F209" s="330"/>
      <c r="G209" s="330"/>
      <c r="H209" s="330"/>
      <c r="I209" s="330"/>
      <c r="J209" s="330"/>
      <c r="K209" s="330"/>
      <c r="L209" s="330"/>
      <c r="M209" s="330"/>
      <c r="N209" s="329"/>
      <c r="O209" s="329"/>
      <c r="P209" s="329"/>
    </row>
    <row r="210" spans="1:16">
      <c r="A210" s="329"/>
      <c r="B210" s="329"/>
      <c r="C210" s="329"/>
      <c r="D210" s="329"/>
      <c r="E210" s="330"/>
      <c r="F210" s="330"/>
      <c r="G210" s="330"/>
      <c r="H210" s="330"/>
      <c r="I210" s="330"/>
      <c r="J210" s="330"/>
      <c r="K210" s="330"/>
      <c r="L210" s="330"/>
      <c r="M210" s="330"/>
      <c r="N210" s="329"/>
      <c r="O210" s="329"/>
      <c r="P210" s="329"/>
    </row>
    <row r="211" spans="1:16">
      <c r="A211" s="329"/>
      <c r="B211" s="329"/>
      <c r="C211" s="329"/>
      <c r="D211" s="329"/>
      <c r="E211" s="330"/>
      <c r="F211" s="330"/>
      <c r="G211" s="330"/>
      <c r="H211" s="330"/>
      <c r="I211" s="330"/>
      <c r="J211" s="330"/>
      <c r="K211" s="330"/>
      <c r="L211" s="330"/>
      <c r="M211" s="330"/>
      <c r="N211" s="329"/>
      <c r="O211" s="329"/>
      <c r="P211" s="329"/>
    </row>
    <row r="212" spans="1:16">
      <c r="A212" s="329"/>
      <c r="B212" s="329"/>
      <c r="C212" s="329"/>
      <c r="D212" s="329"/>
      <c r="E212" s="330"/>
      <c r="F212" s="330"/>
      <c r="G212" s="330"/>
      <c r="H212" s="330"/>
      <c r="I212" s="330"/>
      <c r="J212" s="330"/>
      <c r="K212" s="330"/>
      <c r="L212" s="330"/>
      <c r="M212" s="330"/>
      <c r="N212" s="329"/>
      <c r="O212" s="329"/>
      <c r="P212" s="329"/>
    </row>
    <row r="213" spans="1:16">
      <c r="A213" s="329"/>
      <c r="B213" s="329"/>
      <c r="C213" s="329"/>
      <c r="D213" s="329"/>
      <c r="E213" s="330"/>
      <c r="F213" s="330"/>
      <c r="G213" s="330"/>
      <c r="H213" s="330"/>
      <c r="I213" s="330"/>
      <c r="J213" s="330"/>
      <c r="K213" s="330"/>
      <c r="L213" s="330"/>
      <c r="M213" s="330"/>
      <c r="N213" s="329"/>
      <c r="O213" s="329"/>
      <c r="P213" s="329"/>
    </row>
    <row r="214" spans="1:16">
      <c r="A214" s="329"/>
      <c r="B214" s="329"/>
      <c r="C214" s="329"/>
      <c r="D214" s="329"/>
      <c r="E214" s="330"/>
      <c r="F214" s="330"/>
      <c r="G214" s="330"/>
      <c r="H214" s="330"/>
      <c r="I214" s="330"/>
      <c r="J214" s="330"/>
      <c r="K214" s="330"/>
      <c r="L214" s="330"/>
      <c r="M214" s="330"/>
      <c r="N214" s="329"/>
      <c r="O214" s="329"/>
      <c r="P214" s="329"/>
    </row>
    <row r="215" spans="1:16">
      <c r="A215" s="329"/>
      <c r="B215" s="329"/>
      <c r="C215" s="329"/>
      <c r="D215" s="329"/>
      <c r="E215" s="330"/>
      <c r="F215" s="330"/>
      <c r="G215" s="330"/>
      <c r="H215" s="330"/>
      <c r="I215" s="330"/>
      <c r="J215" s="330"/>
      <c r="K215" s="330"/>
      <c r="L215" s="330"/>
      <c r="M215" s="330"/>
      <c r="N215" s="329"/>
      <c r="O215" s="329"/>
      <c r="P215" s="329"/>
    </row>
    <row r="216" spans="1:16">
      <c r="A216" s="329"/>
      <c r="B216" s="329"/>
      <c r="C216" s="329"/>
      <c r="D216" s="329"/>
      <c r="E216" s="330"/>
      <c r="F216" s="330"/>
      <c r="G216" s="330"/>
      <c r="H216" s="330"/>
      <c r="I216" s="330"/>
      <c r="J216" s="330"/>
      <c r="K216" s="330"/>
      <c r="L216" s="330"/>
      <c r="M216" s="330"/>
      <c r="N216" s="329"/>
      <c r="O216" s="329"/>
      <c r="P216" s="329"/>
    </row>
    <row r="217" spans="1:16">
      <c r="A217" s="329"/>
      <c r="B217" s="329"/>
      <c r="C217" s="329"/>
      <c r="D217" s="329"/>
      <c r="E217" s="330"/>
      <c r="F217" s="330"/>
      <c r="G217" s="330"/>
      <c r="H217" s="330"/>
      <c r="I217" s="330"/>
      <c r="J217" s="330"/>
      <c r="K217" s="330"/>
      <c r="L217" s="330"/>
      <c r="M217" s="330"/>
      <c r="N217" s="329"/>
      <c r="O217" s="329"/>
      <c r="P217" s="329"/>
    </row>
    <row r="218" spans="1:16">
      <c r="A218" s="329"/>
      <c r="B218" s="329"/>
      <c r="C218" s="329"/>
      <c r="D218" s="329"/>
      <c r="E218" s="330"/>
      <c r="F218" s="330"/>
      <c r="G218" s="330"/>
      <c r="H218" s="330"/>
      <c r="I218" s="330"/>
      <c r="J218" s="330"/>
      <c r="K218" s="330"/>
      <c r="L218" s="330"/>
      <c r="M218" s="330"/>
      <c r="N218" s="329"/>
      <c r="O218" s="329"/>
      <c r="P218" s="329"/>
    </row>
    <row r="219" spans="1:16">
      <c r="A219" s="329"/>
      <c r="B219" s="329"/>
      <c r="C219" s="329"/>
      <c r="D219" s="329"/>
      <c r="E219" s="330"/>
      <c r="F219" s="330"/>
      <c r="G219" s="330"/>
      <c r="H219" s="330"/>
      <c r="I219" s="330"/>
      <c r="J219" s="330"/>
      <c r="K219" s="330"/>
      <c r="L219" s="330"/>
      <c r="M219" s="330"/>
      <c r="N219" s="329"/>
      <c r="O219" s="329"/>
      <c r="P219" s="329"/>
    </row>
    <row r="220" spans="1:16">
      <c r="A220" s="329"/>
      <c r="B220" s="329"/>
      <c r="C220" s="329"/>
      <c r="D220" s="329"/>
      <c r="E220" s="330"/>
      <c r="F220" s="330"/>
      <c r="G220" s="330"/>
      <c r="H220" s="330"/>
      <c r="I220" s="330"/>
      <c r="J220" s="330"/>
      <c r="K220" s="330"/>
      <c r="L220" s="330"/>
      <c r="M220" s="330"/>
      <c r="N220" s="329"/>
      <c r="O220" s="329"/>
      <c r="P220" s="329"/>
    </row>
    <row r="221" spans="1:16">
      <c r="A221" s="329"/>
      <c r="B221" s="329"/>
      <c r="C221" s="329"/>
      <c r="D221" s="329"/>
      <c r="E221" s="330"/>
      <c r="F221" s="330"/>
      <c r="G221" s="330"/>
      <c r="H221" s="330"/>
      <c r="I221" s="330"/>
      <c r="J221" s="330"/>
      <c r="K221" s="330"/>
      <c r="L221" s="330"/>
      <c r="M221" s="330"/>
      <c r="N221" s="329"/>
      <c r="O221" s="329"/>
      <c r="P221" s="329"/>
    </row>
    <row r="222" spans="1:16">
      <c r="A222" s="329"/>
      <c r="B222" s="329"/>
      <c r="C222" s="329"/>
      <c r="D222" s="329"/>
      <c r="E222" s="330"/>
      <c r="F222" s="330"/>
      <c r="G222" s="330"/>
      <c r="H222" s="330"/>
      <c r="I222" s="330"/>
      <c r="J222" s="330"/>
      <c r="K222" s="330"/>
      <c r="L222" s="330"/>
      <c r="M222" s="330"/>
      <c r="N222" s="329"/>
      <c r="O222" s="329"/>
      <c r="P222" s="329"/>
    </row>
    <row r="223" spans="1:16">
      <c r="A223" s="329"/>
      <c r="B223" s="329"/>
      <c r="C223" s="329"/>
      <c r="D223" s="329"/>
      <c r="E223" s="330"/>
      <c r="F223" s="330"/>
      <c r="G223" s="330"/>
      <c r="H223" s="330"/>
      <c r="I223" s="330"/>
      <c r="J223" s="330"/>
      <c r="K223" s="330"/>
      <c r="L223" s="330"/>
      <c r="M223" s="330"/>
      <c r="N223" s="329"/>
      <c r="O223" s="329"/>
      <c r="P223" s="329"/>
    </row>
    <row r="224" spans="1:16">
      <c r="A224" s="329"/>
      <c r="B224" s="329"/>
      <c r="C224" s="329"/>
      <c r="D224" s="329"/>
      <c r="E224" s="330"/>
      <c r="F224" s="330"/>
      <c r="G224" s="330"/>
      <c r="H224" s="330"/>
      <c r="I224" s="330"/>
      <c r="J224" s="330"/>
      <c r="K224" s="330"/>
      <c r="L224" s="330"/>
      <c r="M224" s="330"/>
      <c r="N224" s="329"/>
      <c r="O224" s="329"/>
      <c r="P224" s="329"/>
    </row>
    <row r="225" spans="1:16">
      <c r="A225" s="329"/>
      <c r="B225" s="329"/>
      <c r="C225" s="329"/>
      <c r="D225" s="329"/>
      <c r="E225" s="330"/>
      <c r="F225" s="330"/>
      <c r="G225" s="330"/>
      <c r="H225" s="330"/>
      <c r="I225" s="330"/>
      <c r="J225" s="330"/>
      <c r="K225" s="330"/>
      <c r="L225" s="330"/>
      <c r="M225" s="330"/>
      <c r="N225" s="329"/>
      <c r="O225" s="329"/>
      <c r="P225" s="329"/>
    </row>
    <row r="226" spans="1:16">
      <c r="A226" s="329"/>
      <c r="B226" s="329"/>
      <c r="C226" s="329"/>
      <c r="D226" s="329"/>
      <c r="E226" s="330"/>
      <c r="F226" s="330"/>
      <c r="G226" s="330"/>
      <c r="H226" s="330"/>
      <c r="I226" s="330"/>
      <c r="J226" s="330"/>
      <c r="K226" s="330"/>
      <c r="L226" s="330"/>
      <c r="M226" s="330"/>
      <c r="N226" s="329"/>
      <c r="O226" s="329"/>
      <c r="P226" s="329"/>
    </row>
    <row r="227" spans="1:16">
      <c r="A227" s="329"/>
      <c r="B227" s="329"/>
      <c r="C227" s="329"/>
      <c r="D227" s="329"/>
      <c r="E227" s="330"/>
      <c r="F227" s="330"/>
      <c r="G227" s="330"/>
      <c r="H227" s="330"/>
      <c r="I227" s="330"/>
      <c r="J227" s="330"/>
      <c r="K227" s="330"/>
      <c r="L227" s="330"/>
      <c r="M227" s="330"/>
      <c r="N227" s="329"/>
      <c r="O227" s="329"/>
      <c r="P227" s="329"/>
    </row>
    <row r="228" spans="1:16">
      <c r="A228" s="329"/>
      <c r="B228" s="329"/>
      <c r="C228" s="329"/>
      <c r="D228" s="329"/>
      <c r="E228" s="330"/>
      <c r="F228" s="330"/>
      <c r="G228" s="330"/>
      <c r="H228" s="330"/>
      <c r="I228" s="330"/>
      <c r="J228" s="330"/>
      <c r="K228" s="330"/>
      <c r="L228" s="330"/>
      <c r="M228" s="330"/>
      <c r="N228" s="329"/>
      <c r="O228" s="329"/>
      <c r="P228" s="329"/>
    </row>
    <row r="229" spans="1:16">
      <c r="A229" s="329"/>
      <c r="B229" s="329"/>
      <c r="C229" s="329"/>
      <c r="D229" s="329"/>
      <c r="E229" s="330"/>
      <c r="F229" s="330"/>
      <c r="G229" s="330"/>
      <c r="H229" s="330"/>
      <c r="I229" s="330"/>
      <c r="J229" s="330"/>
      <c r="K229" s="330"/>
      <c r="L229" s="330"/>
      <c r="M229" s="330"/>
      <c r="N229" s="329"/>
      <c r="O229" s="329"/>
      <c r="P229" s="329"/>
    </row>
    <row r="230" spans="1:16">
      <c r="A230" s="329"/>
      <c r="B230" s="329"/>
      <c r="C230" s="329"/>
      <c r="D230" s="329"/>
      <c r="E230" s="330"/>
      <c r="F230" s="330"/>
      <c r="G230" s="330"/>
      <c r="H230" s="330"/>
      <c r="I230" s="330"/>
      <c r="J230" s="330"/>
      <c r="K230" s="330"/>
      <c r="L230" s="330"/>
      <c r="M230" s="330"/>
      <c r="N230" s="329"/>
      <c r="O230" s="329"/>
      <c r="P230" s="329"/>
    </row>
    <row r="231" spans="1:16">
      <c r="A231" s="329"/>
      <c r="B231" s="329"/>
      <c r="C231" s="329"/>
      <c r="D231" s="329"/>
      <c r="E231" s="330"/>
      <c r="F231" s="330"/>
      <c r="G231" s="330"/>
      <c r="H231" s="330"/>
      <c r="I231" s="330"/>
      <c r="J231" s="330"/>
      <c r="K231" s="330"/>
      <c r="L231" s="330"/>
      <c r="M231" s="330"/>
      <c r="N231" s="329"/>
      <c r="O231" s="329"/>
      <c r="P231" s="329"/>
    </row>
    <row r="232" spans="1:16">
      <c r="A232" s="329"/>
      <c r="B232" s="329"/>
      <c r="C232" s="329"/>
      <c r="D232" s="329"/>
      <c r="E232" s="330"/>
      <c r="F232" s="330"/>
      <c r="G232" s="330"/>
      <c r="H232" s="330"/>
      <c r="I232" s="330"/>
      <c r="J232" s="330"/>
      <c r="K232" s="330"/>
      <c r="L232" s="330"/>
      <c r="M232" s="330"/>
      <c r="N232" s="329"/>
      <c r="O232" s="329"/>
      <c r="P232" s="329"/>
    </row>
    <row r="233" spans="1:16">
      <c r="A233" s="329"/>
      <c r="B233" s="329"/>
      <c r="C233" s="329"/>
      <c r="D233" s="329"/>
      <c r="E233" s="330"/>
      <c r="F233" s="330"/>
      <c r="G233" s="330"/>
      <c r="H233" s="330"/>
      <c r="I233" s="330"/>
      <c r="J233" s="330"/>
      <c r="K233" s="330"/>
      <c r="L233" s="330"/>
      <c r="M233" s="330"/>
      <c r="N233" s="329"/>
      <c r="O233" s="329"/>
      <c r="P233" s="329"/>
    </row>
    <row r="234" spans="1:16">
      <c r="A234" s="329"/>
      <c r="B234" s="329"/>
      <c r="C234" s="329"/>
      <c r="D234" s="329"/>
      <c r="E234" s="330"/>
      <c r="F234" s="330"/>
      <c r="G234" s="330"/>
      <c r="H234" s="330"/>
      <c r="I234" s="330"/>
      <c r="J234" s="330"/>
      <c r="K234" s="330"/>
      <c r="L234" s="330"/>
      <c r="M234" s="330"/>
      <c r="N234" s="329"/>
      <c r="O234" s="329"/>
      <c r="P234" s="329"/>
    </row>
    <row r="235" spans="1:16">
      <c r="A235" s="329"/>
      <c r="B235" s="329"/>
      <c r="C235" s="329"/>
      <c r="D235" s="329"/>
      <c r="E235" s="330"/>
      <c r="F235" s="330"/>
      <c r="G235" s="330"/>
      <c r="H235" s="330"/>
      <c r="I235" s="330"/>
      <c r="J235" s="330"/>
      <c r="K235" s="330"/>
      <c r="L235" s="330"/>
      <c r="M235" s="330"/>
      <c r="N235" s="329"/>
      <c r="O235" s="329"/>
      <c r="P235" s="329"/>
    </row>
    <row r="236" spans="1:16">
      <c r="A236" s="329"/>
      <c r="B236" s="329"/>
      <c r="C236" s="329"/>
      <c r="D236" s="329"/>
      <c r="E236" s="330"/>
      <c r="F236" s="330"/>
      <c r="G236" s="330"/>
      <c r="H236" s="330"/>
      <c r="I236" s="330"/>
      <c r="J236" s="330"/>
      <c r="K236" s="330"/>
      <c r="L236" s="330"/>
      <c r="M236" s="330"/>
      <c r="N236" s="329"/>
      <c r="O236" s="329"/>
      <c r="P236" s="329"/>
    </row>
    <row r="237" spans="1:16">
      <c r="A237" s="329"/>
      <c r="B237" s="329"/>
      <c r="C237" s="329"/>
      <c r="D237" s="329"/>
      <c r="E237" s="330"/>
      <c r="F237" s="330"/>
      <c r="G237" s="330"/>
      <c r="H237" s="330"/>
      <c r="I237" s="330"/>
      <c r="J237" s="330"/>
      <c r="K237" s="330"/>
      <c r="L237" s="330"/>
      <c r="M237" s="330"/>
      <c r="N237" s="329"/>
      <c r="O237" s="329"/>
      <c r="P237" s="329"/>
    </row>
    <row r="238" spans="1:16">
      <c r="A238" s="329"/>
      <c r="B238" s="329"/>
      <c r="C238" s="329"/>
      <c r="D238" s="329"/>
      <c r="E238" s="330"/>
      <c r="F238" s="330"/>
      <c r="G238" s="330"/>
      <c r="H238" s="330"/>
      <c r="I238" s="330"/>
      <c r="J238" s="330"/>
      <c r="K238" s="330"/>
      <c r="L238" s="330"/>
      <c r="M238" s="330"/>
      <c r="N238" s="329"/>
      <c r="O238" s="329"/>
      <c r="P238" s="329"/>
    </row>
    <row r="239" spans="1:16">
      <c r="A239" s="329"/>
      <c r="B239" s="329"/>
      <c r="C239" s="329"/>
      <c r="D239" s="329"/>
      <c r="E239" s="330"/>
      <c r="F239" s="330"/>
      <c r="G239" s="330"/>
      <c r="H239" s="330"/>
      <c r="I239" s="330"/>
      <c r="J239" s="330"/>
      <c r="K239" s="330"/>
      <c r="L239" s="330"/>
      <c r="M239" s="330"/>
      <c r="N239" s="329"/>
      <c r="O239" s="329"/>
      <c r="P239" s="329"/>
    </row>
    <row r="240" spans="1:16">
      <c r="A240" s="329"/>
      <c r="B240" s="329"/>
      <c r="C240" s="329"/>
      <c r="D240" s="329"/>
      <c r="E240" s="330"/>
      <c r="F240" s="330"/>
      <c r="G240" s="330"/>
      <c r="H240" s="330"/>
      <c r="I240" s="330"/>
      <c r="J240" s="330"/>
      <c r="K240" s="330"/>
      <c r="L240" s="330"/>
      <c r="M240" s="330"/>
      <c r="N240" s="329"/>
      <c r="O240" s="329"/>
      <c r="P240" s="329"/>
    </row>
    <row r="241" spans="1:16">
      <c r="A241" s="329"/>
      <c r="B241" s="329"/>
      <c r="C241" s="329"/>
      <c r="D241" s="329"/>
      <c r="E241" s="330"/>
      <c r="F241" s="330"/>
      <c r="G241" s="330"/>
      <c r="H241" s="330"/>
      <c r="I241" s="330"/>
      <c r="J241" s="330"/>
      <c r="K241" s="330"/>
      <c r="L241" s="330"/>
      <c r="M241" s="330"/>
      <c r="N241" s="329"/>
      <c r="O241" s="329"/>
      <c r="P241" s="329"/>
    </row>
    <row r="242" spans="1:16">
      <c r="A242" s="329"/>
      <c r="B242" s="329"/>
      <c r="C242" s="329"/>
      <c r="D242" s="329"/>
      <c r="E242" s="330"/>
      <c r="F242" s="330"/>
      <c r="G242" s="330"/>
      <c r="H242" s="330"/>
      <c r="I242" s="330"/>
      <c r="J242" s="330"/>
      <c r="K242" s="330"/>
      <c r="L242" s="330"/>
      <c r="M242" s="330"/>
      <c r="N242" s="329"/>
      <c r="O242" s="329"/>
      <c r="P242" s="329"/>
    </row>
    <row r="243" spans="1:16">
      <c r="A243" s="329"/>
      <c r="B243" s="329"/>
      <c r="C243" s="329"/>
      <c r="D243" s="329"/>
      <c r="E243" s="330"/>
      <c r="F243" s="330"/>
      <c r="G243" s="330"/>
      <c r="H243" s="330"/>
      <c r="I243" s="330"/>
      <c r="J243" s="330"/>
      <c r="K243" s="330"/>
      <c r="L243" s="330"/>
      <c r="M243" s="330"/>
      <c r="N243" s="329"/>
      <c r="O243" s="329"/>
      <c r="P243" s="329"/>
    </row>
    <row r="244" spans="1:16">
      <c r="A244" s="329"/>
      <c r="B244" s="329"/>
      <c r="C244" s="329"/>
      <c r="D244" s="329"/>
      <c r="E244" s="330"/>
      <c r="F244" s="330"/>
      <c r="G244" s="330"/>
      <c r="H244" s="330"/>
      <c r="I244" s="330"/>
      <c r="J244" s="330"/>
      <c r="K244" s="330"/>
      <c r="L244" s="330"/>
      <c r="M244" s="330"/>
      <c r="N244" s="329"/>
      <c r="O244" s="329"/>
      <c r="P244" s="329"/>
    </row>
    <row r="245" spans="1:16">
      <c r="A245" s="329"/>
      <c r="B245" s="329"/>
      <c r="C245" s="329"/>
      <c r="D245" s="329"/>
      <c r="E245" s="330"/>
      <c r="F245" s="330"/>
      <c r="G245" s="330"/>
      <c r="H245" s="330"/>
      <c r="I245" s="330"/>
      <c r="J245" s="330"/>
      <c r="K245" s="330"/>
      <c r="L245" s="330"/>
      <c r="M245" s="330"/>
      <c r="N245" s="329"/>
      <c r="O245" s="329"/>
      <c r="P245" s="329"/>
    </row>
    <row r="246" spans="1:16">
      <c r="A246" s="329"/>
      <c r="B246" s="329"/>
      <c r="C246" s="329"/>
      <c r="D246" s="329"/>
      <c r="E246" s="330"/>
      <c r="F246" s="330"/>
      <c r="G246" s="330"/>
      <c r="H246" s="330"/>
      <c r="I246" s="330"/>
      <c r="J246" s="330"/>
      <c r="K246" s="330"/>
      <c r="L246" s="330"/>
      <c r="M246" s="330"/>
      <c r="N246" s="329"/>
      <c r="O246" s="329"/>
      <c r="P246" s="329"/>
    </row>
    <row r="247" spans="1:16">
      <c r="A247" s="329"/>
      <c r="B247" s="329"/>
      <c r="C247" s="329"/>
      <c r="D247" s="329"/>
      <c r="E247" s="330"/>
      <c r="F247" s="330"/>
      <c r="G247" s="330"/>
      <c r="H247" s="330"/>
      <c r="I247" s="330"/>
      <c r="J247" s="330"/>
      <c r="K247" s="330"/>
      <c r="L247" s="330"/>
      <c r="M247" s="330"/>
      <c r="N247" s="329"/>
      <c r="O247" s="329"/>
      <c r="P247" s="329"/>
    </row>
    <row r="248" spans="1:16">
      <c r="A248" s="329"/>
      <c r="B248" s="329"/>
      <c r="C248" s="329"/>
      <c r="D248" s="329"/>
      <c r="E248" s="330"/>
      <c r="F248" s="330"/>
      <c r="G248" s="330"/>
      <c r="H248" s="330"/>
      <c r="I248" s="330"/>
      <c r="J248" s="330"/>
      <c r="K248" s="330"/>
      <c r="L248" s="330"/>
      <c r="M248" s="330"/>
      <c r="N248" s="329"/>
      <c r="O248" s="329"/>
      <c r="P248" s="329"/>
    </row>
    <row r="249" spans="1:16">
      <c r="A249" s="329"/>
      <c r="B249" s="329"/>
      <c r="C249" s="329"/>
      <c r="D249" s="329"/>
      <c r="E249" s="330"/>
      <c r="F249" s="330"/>
      <c r="G249" s="330"/>
      <c r="H249" s="330"/>
      <c r="I249" s="330"/>
      <c r="J249" s="330"/>
      <c r="K249" s="330"/>
      <c r="L249" s="330"/>
      <c r="M249" s="330"/>
      <c r="N249" s="329"/>
      <c r="O249" s="329"/>
      <c r="P249" s="329"/>
    </row>
    <row r="250" spans="1:16">
      <c r="A250" s="329"/>
      <c r="B250" s="329"/>
      <c r="C250" s="329"/>
      <c r="D250" s="329"/>
      <c r="E250" s="330"/>
      <c r="F250" s="330"/>
      <c r="G250" s="330"/>
      <c r="H250" s="330"/>
      <c r="I250" s="330"/>
      <c r="J250" s="330"/>
      <c r="K250" s="330"/>
      <c r="L250" s="330"/>
      <c r="M250" s="330"/>
      <c r="N250" s="329"/>
      <c r="O250" s="329"/>
      <c r="P250" s="329"/>
    </row>
    <row r="251" spans="1:16">
      <c r="A251" s="329"/>
      <c r="B251" s="329"/>
      <c r="C251" s="329"/>
      <c r="D251" s="329"/>
      <c r="E251" s="330"/>
      <c r="F251" s="330"/>
      <c r="G251" s="330"/>
      <c r="H251" s="330"/>
      <c r="I251" s="330"/>
      <c r="J251" s="330"/>
      <c r="K251" s="330"/>
      <c r="L251" s="330"/>
      <c r="M251" s="330"/>
      <c r="N251" s="329"/>
      <c r="O251" s="329"/>
      <c r="P251" s="329"/>
    </row>
    <row r="252" spans="1:16">
      <c r="A252" s="329"/>
      <c r="B252" s="329"/>
      <c r="C252" s="329"/>
      <c r="D252" s="329"/>
      <c r="E252" s="330"/>
      <c r="F252" s="330"/>
      <c r="G252" s="330"/>
      <c r="H252" s="330"/>
      <c r="I252" s="330"/>
      <c r="J252" s="330"/>
      <c r="K252" s="330"/>
      <c r="L252" s="330"/>
      <c r="M252" s="330"/>
      <c r="N252" s="329"/>
      <c r="O252" s="329"/>
      <c r="P252" s="329"/>
    </row>
    <row r="253" spans="1:16">
      <c r="A253" s="329"/>
      <c r="B253" s="329"/>
      <c r="C253" s="329"/>
      <c r="D253" s="329"/>
      <c r="E253" s="330"/>
      <c r="F253" s="330"/>
      <c r="G253" s="330"/>
      <c r="H253" s="330"/>
      <c r="I253" s="330"/>
      <c r="J253" s="330"/>
      <c r="K253" s="330"/>
      <c r="L253" s="330"/>
      <c r="M253" s="330"/>
      <c r="N253" s="329"/>
      <c r="O253" s="329"/>
      <c r="P253" s="329"/>
    </row>
    <row r="254" spans="1:16">
      <c r="A254" s="329"/>
      <c r="B254" s="329"/>
      <c r="C254" s="329"/>
      <c r="D254" s="329"/>
      <c r="E254" s="330"/>
      <c r="F254" s="330"/>
      <c r="G254" s="330"/>
      <c r="H254" s="330"/>
      <c r="I254" s="330"/>
      <c r="J254" s="330"/>
      <c r="K254" s="330"/>
      <c r="L254" s="330"/>
      <c r="M254" s="330"/>
      <c r="N254" s="329"/>
      <c r="O254" s="329"/>
      <c r="P254" s="329"/>
    </row>
    <row r="255" spans="1:16">
      <c r="A255" s="329"/>
      <c r="B255" s="329"/>
      <c r="C255" s="329"/>
      <c r="D255" s="329"/>
      <c r="E255" s="330"/>
      <c r="F255" s="330"/>
      <c r="G255" s="330"/>
      <c r="H255" s="330"/>
      <c r="I255" s="330"/>
      <c r="J255" s="330"/>
      <c r="K255" s="330"/>
      <c r="L255" s="330"/>
      <c r="M255" s="330"/>
      <c r="N255" s="329"/>
      <c r="O255" s="329"/>
      <c r="P255" s="329"/>
    </row>
    <row r="256" spans="1:16">
      <c r="A256" s="329"/>
      <c r="B256" s="329"/>
      <c r="C256" s="329"/>
      <c r="D256" s="329"/>
      <c r="E256" s="330"/>
      <c r="F256" s="330"/>
      <c r="G256" s="330"/>
      <c r="H256" s="330"/>
      <c r="I256" s="330"/>
      <c r="J256" s="330"/>
      <c r="K256" s="330"/>
      <c r="L256" s="330"/>
      <c r="M256" s="330"/>
      <c r="N256" s="329"/>
      <c r="O256" s="329"/>
      <c r="P256" s="329"/>
    </row>
  </sheetData>
  <sheetProtection algorithmName="SHA-512" hashValue="WEAfkHoz+DwbL/XafGztcnwj0AZyTwT7mW+pAjiGwtJepqC3CcTGDbvVAuCTWuBD4jVmDcvTBdH3Fzpq9bWRbA==" saltValue="nOcUhzAaWzOdlzcvMRvLYA==" spinCount="100000" sheet="1" formatCells="0" formatColumns="0" formatRows="0" insertColumns="0" insertRows="0" insertHyperlinks="0" deleteColumns="0" deleteRows="0" sort="0" autoFilter="0" pivotTables="0"/>
  <mergeCells count="8">
    <mergeCell ref="E114:F114"/>
    <mergeCell ref="I114:J114"/>
    <mergeCell ref="E17:E18"/>
    <mergeCell ref="I11:J11"/>
    <mergeCell ref="I12:J14"/>
    <mergeCell ref="F17:F18"/>
    <mergeCell ref="G108:H108"/>
    <mergeCell ref="E110:F110"/>
  </mergeCells>
  <conditionalFormatting sqref="B105">
    <cfRule type="cellIs" dxfId="47" priority="10" stopIfTrue="1" operator="notEqual">
      <formula>0</formula>
    </cfRule>
  </conditionalFormatting>
  <conditionalFormatting sqref="B107 G107:H107">
    <cfRule type="cellIs" dxfId="46" priority="19" stopIfTrue="1" operator="equal">
      <formula>0</formula>
    </cfRule>
  </conditionalFormatting>
  <conditionalFormatting sqref="E110 I114">
    <cfRule type="cellIs" dxfId="45" priority="18" stopIfTrue="1" operator="equal">
      <formula>0</formula>
    </cfRule>
  </conditionalFormatting>
  <conditionalFormatting sqref="E15:F15">
    <cfRule type="cellIs" dxfId="44" priority="1" stopIfTrue="1" operator="equal">
      <formula>"Чужди средства"</formula>
    </cfRule>
    <cfRule type="cellIs" dxfId="43" priority="2" stopIfTrue="1" operator="equal">
      <formula>"СЕС - ДМП"</formula>
    </cfRule>
    <cfRule type="cellIs" dxfId="42" priority="3" stopIfTrue="1" operator="equal">
      <formula>"СЕС - РА"</formula>
    </cfRule>
    <cfRule type="cellIs" dxfId="41" priority="4" stopIfTrue="1" operator="equal">
      <formula>"СЕС - ДЕС"</formula>
    </cfRule>
    <cfRule type="cellIs" dxfId="40" priority="5" stopIfTrue="1" operator="equal">
      <formula>"СЕС - КСФ"</formula>
    </cfRule>
  </conditionalFormatting>
  <conditionalFormatting sqref="E114:F114">
    <cfRule type="cellIs" dxfId="39" priority="16" stopIfTrue="1" operator="equal">
      <formula>0</formula>
    </cfRule>
  </conditionalFormatting>
  <conditionalFormatting sqref="E65:J65">
    <cfRule type="cellIs" dxfId="38" priority="21" stopIfTrue="1" operator="notEqual">
      <formula>0</formula>
    </cfRule>
  </conditionalFormatting>
  <conditionalFormatting sqref="E105:J105">
    <cfRule type="cellIs" dxfId="37" priority="20" stopIfTrue="1" operator="notEqual">
      <formula>0</formula>
    </cfRule>
  </conditionalFormatting>
  <conditionalFormatting sqref="I11:J11">
    <cfRule type="cellIs" dxfId="36" priority="6" stopIfTrue="1" operator="between">
      <formula>1000000000000</formula>
      <formula>9999999999999990</formula>
    </cfRule>
    <cfRule type="cellIs" dxfId="35" priority="7" stopIfTrue="1" operator="between">
      <formula>10000000000</formula>
      <formula>999999999999</formula>
    </cfRule>
    <cfRule type="cellIs" dxfId="34" priority="8" stopIfTrue="1" operator="between">
      <formula>1000000</formula>
      <formula>99999999</formula>
    </cfRule>
    <cfRule type="cellIs" dxfId="33" priority="9" stopIfTrue="1" operator="between">
      <formula>100</formula>
      <formula>9999</formula>
    </cfRule>
  </conditionalFormatting>
  <conditionalFormatting sqref="J107">
    <cfRule type="cellIs" dxfId="32" priority="17" stopIfTrue="1" operator="equal">
      <formula>0</formula>
    </cfRule>
  </conditionalFormatting>
  <dataValidations count="9">
    <dataValidation allowBlank="1" showErrorMessage="1" prompt="Въвежда се началната дата за периода само с цифри и разделител &quot;.&quot; или &quot;-&quot;, без букви за година и точки." sqref="WVM983051 JA11 SW11 ACS11 AMO11 AWK11 BGG11 BQC11 BZY11 CJU11 CTQ11 DDM11 DNI11 DXE11 EHA11 EQW11 FAS11 FKO11 FUK11 GEG11 GOC11 GXY11 HHU11 HRQ11 IBM11 ILI11 IVE11 JFA11 JOW11 JYS11 KIO11 KSK11 LCG11 LMC11 LVY11 MFU11 MPQ11 MZM11 NJI11 NTE11 ODA11 OMW11 OWS11 PGO11 PQK11 QAG11 QKC11 QTY11 RDU11 RNQ11 RXM11 SHI11 SRE11 TBA11 TKW11 TUS11 UEO11 UOK11 UYG11 VIC11 VRY11 WBU11 WLQ11 WVM11 F65547 JA65547 SW65547 ACS65547 AMO65547 AWK65547 BGG65547 BQC65547 BZY65547 CJU65547 CTQ65547 DDM65547 DNI65547 DXE65547 EHA65547 EQW65547 FAS65547 FKO65547 FUK65547 GEG65547 GOC65547 GXY65547 HHU65547 HRQ65547 IBM65547 ILI65547 IVE65547 JFA65547 JOW65547 JYS65547 KIO65547 KSK65547 LCG65547 LMC65547 LVY65547 MFU65547 MPQ65547 MZM65547 NJI65547 NTE65547 ODA65547 OMW65547 OWS65547 PGO65547 PQK65547 QAG65547 QKC65547 QTY65547 RDU65547 RNQ65547 RXM65547 SHI65547 SRE65547 TBA65547 TKW65547 TUS65547 UEO65547 UOK65547 UYG65547 VIC65547 VRY65547 WBU65547 WLQ65547 WVM65547 F131083 JA131083 SW131083 ACS131083 AMO131083 AWK131083 BGG131083 BQC131083 BZY131083 CJU131083 CTQ131083 DDM131083 DNI131083 DXE131083 EHA131083 EQW131083 FAS131083 FKO131083 FUK131083 GEG131083 GOC131083 GXY131083 HHU131083 HRQ131083 IBM131083 ILI131083 IVE131083 JFA131083 JOW131083 JYS131083 KIO131083 KSK131083 LCG131083 LMC131083 LVY131083 MFU131083 MPQ131083 MZM131083 NJI131083 NTE131083 ODA131083 OMW131083 OWS131083 PGO131083 PQK131083 QAG131083 QKC131083 QTY131083 RDU131083 RNQ131083 RXM131083 SHI131083 SRE131083 TBA131083 TKW131083 TUS131083 UEO131083 UOK131083 UYG131083 VIC131083 VRY131083 WBU131083 WLQ131083 WVM131083 F196619 JA196619 SW196619 ACS196619 AMO196619 AWK196619 BGG196619 BQC196619 BZY196619 CJU196619 CTQ196619 DDM196619 DNI196619 DXE196619 EHA196619 EQW196619 FAS196619 FKO196619 FUK196619 GEG196619 GOC196619 GXY196619 HHU196619 HRQ196619 IBM196619 ILI196619 IVE196619 JFA196619 JOW196619 JYS196619 KIO196619 KSK196619 LCG196619 LMC196619 LVY196619 MFU196619 MPQ196619 MZM196619 NJI196619 NTE196619 ODA196619 OMW196619 OWS196619 PGO196619 PQK196619 QAG196619 QKC196619 QTY196619 RDU196619 RNQ196619 RXM196619 SHI196619 SRE196619 TBA196619 TKW196619 TUS196619 UEO196619 UOK196619 UYG196619 VIC196619 VRY196619 WBU196619 WLQ196619 WVM196619 F262155 JA262155 SW262155 ACS262155 AMO262155 AWK262155 BGG262155 BQC262155 BZY262155 CJU262155 CTQ262155 DDM262155 DNI262155 DXE262155 EHA262155 EQW262155 FAS262155 FKO262155 FUK262155 GEG262155 GOC262155 GXY262155 HHU262155 HRQ262155 IBM262155 ILI262155 IVE262155 JFA262155 JOW262155 JYS262155 KIO262155 KSK262155 LCG262155 LMC262155 LVY262155 MFU262155 MPQ262155 MZM262155 NJI262155 NTE262155 ODA262155 OMW262155 OWS262155 PGO262155 PQK262155 QAG262155 QKC262155 QTY262155 RDU262155 RNQ262155 RXM262155 SHI262155 SRE262155 TBA262155 TKW262155 TUS262155 UEO262155 UOK262155 UYG262155 VIC262155 VRY262155 WBU262155 WLQ262155 WVM262155 F327691 JA327691 SW327691 ACS327691 AMO327691 AWK327691 BGG327691 BQC327691 BZY327691 CJU327691 CTQ327691 DDM327691 DNI327691 DXE327691 EHA327691 EQW327691 FAS327691 FKO327691 FUK327691 GEG327691 GOC327691 GXY327691 HHU327691 HRQ327691 IBM327691 ILI327691 IVE327691 JFA327691 JOW327691 JYS327691 KIO327691 KSK327691 LCG327691 LMC327691 LVY327691 MFU327691 MPQ327691 MZM327691 NJI327691 NTE327691 ODA327691 OMW327691 OWS327691 PGO327691 PQK327691 QAG327691 QKC327691 QTY327691 RDU327691 RNQ327691 RXM327691 SHI327691 SRE327691 TBA327691 TKW327691 TUS327691 UEO327691 UOK327691 UYG327691 VIC327691 VRY327691 WBU327691 WLQ327691 WVM327691 F393227 JA393227 SW393227 ACS393227 AMO393227 AWK393227 BGG393227 BQC393227 BZY393227 CJU393227 CTQ393227 DDM393227 DNI393227 DXE393227 EHA393227 EQW393227 FAS393227 FKO393227 FUK393227 GEG393227 GOC393227 GXY393227 HHU393227 HRQ393227 IBM393227 ILI393227 IVE393227 JFA393227 JOW393227 JYS393227 KIO393227 KSK393227 LCG393227 LMC393227 LVY393227 MFU393227 MPQ393227 MZM393227 NJI393227 NTE393227 ODA393227 OMW393227 OWS393227 PGO393227 PQK393227 QAG393227 QKC393227 QTY393227 RDU393227 RNQ393227 RXM393227 SHI393227 SRE393227 TBA393227 TKW393227 TUS393227 UEO393227 UOK393227 UYG393227 VIC393227 VRY393227 WBU393227 WLQ393227 WVM393227 F458763 JA458763 SW458763 ACS458763 AMO458763 AWK458763 BGG458763 BQC458763 BZY458763 CJU458763 CTQ458763 DDM458763 DNI458763 DXE458763 EHA458763 EQW458763 FAS458763 FKO458763 FUK458763 GEG458763 GOC458763 GXY458763 HHU458763 HRQ458763 IBM458763 ILI458763 IVE458763 JFA458763 JOW458763 JYS458763 KIO458763 KSK458763 LCG458763 LMC458763 LVY458763 MFU458763 MPQ458763 MZM458763 NJI458763 NTE458763 ODA458763 OMW458763 OWS458763 PGO458763 PQK458763 QAG458763 QKC458763 QTY458763 RDU458763 RNQ458763 RXM458763 SHI458763 SRE458763 TBA458763 TKW458763 TUS458763 UEO458763 UOK458763 UYG458763 VIC458763 VRY458763 WBU458763 WLQ458763 WVM458763 F524299 JA524299 SW524299 ACS524299 AMO524299 AWK524299 BGG524299 BQC524299 BZY524299 CJU524299 CTQ524299 DDM524299 DNI524299 DXE524299 EHA524299 EQW524299 FAS524299 FKO524299 FUK524299 GEG524299 GOC524299 GXY524299 HHU524299 HRQ524299 IBM524299 ILI524299 IVE524299 JFA524299 JOW524299 JYS524299 KIO524299 KSK524299 LCG524299 LMC524299 LVY524299 MFU524299 MPQ524299 MZM524299 NJI524299 NTE524299 ODA524299 OMW524299 OWS524299 PGO524299 PQK524299 QAG524299 QKC524299 QTY524299 RDU524299 RNQ524299 RXM524299 SHI524299 SRE524299 TBA524299 TKW524299 TUS524299 UEO524299 UOK524299 UYG524299 VIC524299 VRY524299 WBU524299 WLQ524299 WVM524299 F589835 JA589835 SW589835 ACS589835 AMO589835 AWK589835 BGG589835 BQC589835 BZY589835 CJU589835 CTQ589835 DDM589835 DNI589835 DXE589835 EHA589835 EQW589835 FAS589835 FKO589835 FUK589835 GEG589835 GOC589835 GXY589835 HHU589835 HRQ589835 IBM589835 ILI589835 IVE589835 JFA589835 JOW589835 JYS589835 KIO589835 KSK589835 LCG589835 LMC589835 LVY589835 MFU589835 MPQ589835 MZM589835 NJI589835 NTE589835 ODA589835 OMW589835 OWS589835 PGO589835 PQK589835 QAG589835 QKC589835 QTY589835 RDU589835 RNQ589835 RXM589835 SHI589835 SRE589835 TBA589835 TKW589835 TUS589835 UEO589835 UOK589835 UYG589835 VIC589835 VRY589835 WBU589835 WLQ589835 WVM589835 F655371 JA655371 SW655371 ACS655371 AMO655371 AWK655371 BGG655371 BQC655371 BZY655371 CJU655371 CTQ655371 DDM655371 DNI655371 DXE655371 EHA655371 EQW655371 FAS655371 FKO655371 FUK655371 GEG655371 GOC655371 GXY655371 HHU655371 HRQ655371 IBM655371 ILI655371 IVE655371 JFA655371 JOW655371 JYS655371 KIO655371 KSK655371 LCG655371 LMC655371 LVY655371 MFU655371 MPQ655371 MZM655371 NJI655371 NTE655371 ODA655371 OMW655371 OWS655371 PGO655371 PQK655371 QAG655371 QKC655371 QTY655371 RDU655371 RNQ655371 RXM655371 SHI655371 SRE655371 TBA655371 TKW655371 TUS655371 UEO655371 UOK655371 UYG655371 VIC655371 VRY655371 WBU655371 WLQ655371 WVM655371 F720907 JA720907 SW720907 ACS720907 AMO720907 AWK720907 BGG720907 BQC720907 BZY720907 CJU720907 CTQ720907 DDM720907 DNI720907 DXE720907 EHA720907 EQW720907 FAS720907 FKO720907 FUK720907 GEG720907 GOC720907 GXY720907 HHU720907 HRQ720907 IBM720907 ILI720907 IVE720907 JFA720907 JOW720907 JYS720907 KIO720907 KSK720907 LCG720907 LMC720907 LVY720907 MFU720907 MPQ720907 MZM720907 NJI720907 NTE720907 ODA720907 OMW720907 OWS720907 PGO720907 PQK720907 QAG720907 QKC720907 QTY720907 RDU720907 RNQ720907 RXM720907 SHI720907 SRE720907 TBA720907 TKW720907 TUS720907 UEO720907 UOK720907 UYG720907 VIC720907 VRY720907 WBU720907 WLQ720907 WVM720907 F786443 JA786443 SW786443 ACS786443 AMO786443 AWK786443 BGG786443 BQC786443 BZY786443 CJU786443 CTQ786443 DDM786443 DNI786443 DXE786443 EHA786443 EQW786443 FAS786443 FKO786443 FUK786443 GEG786443 GOC786443 GXY786443 HHU786443 HRQ786443 IBM786443 ILI786443 IVE786443 JFA786443 JOW786443 JYS786443 KIO786443 KSK786443 LCG786443 LMC786443 LVY786443 MFU786443 MPQ786443 MZM786443 NJI786443 NTE786443 ODA786443 OMW786443 OWS786443 PGO786443 PQK786443 QAG786443 QKC786443 QTY786443 RDU786443 RNQ786443 RXM786443 SHI786443 SRE786443 TBA786443 TKW786443 TUS786443 UEO786443 UOK786443 UYG786443 VIC786443 VRY786443 WBU786443 WLQ786443 WVM786443 F851979 JA851979 SW851979 ACS851979 AMO851979 AWK851979 BGG851979 BQC851979 BZY851979 CJU851979 CTQ851979 DDM851979 DNI851979 DXE851979 EHA851979 EQW851979 FAS851979 FKO851979 FUK851979 GEG851979 GOC851979 GXY851979 HHU851979 HRQ851979 IBM851979 ILI851979 IVE851979 JFA851979 JOW851979 JYS851979 KIO851979 KSK851979 LCG851979 LMC851979 LVY851979 MFU851979 MPQ851979 MZM851979 NJI851979 NTE851979 ODA851979 OMW851979 OWS851979 PGO851979 PQK851979 QAG851979 QKC851979 QTY851979 RDU851979 RNQ851979 RXM851979 SHI851979 SRE851979 TBA851979 TKW851979 TUS851979 UEO851979 UOK851979 UYG851979 VIC851979 VRY851979 WBU851979 WLQ851979 WVM851979 F917515 JA917515 SW917515 ACS917515 AMO917515 AWK917515 BGG917515 BQC917515 BZY917515 CJU917515 CTQ917515 DDM917515 DNI917515 DXE917515 EHA917515 EQW917515 FAS917515 FKO917515 FUK917515 GEG917515 GOC917515 GXY917515 HHU917515 HRQ917515 IBM917515 ILI917515 IVE917515 JFA917515 JOW917515 JYS917515 KIO917515 KSK917515 LCG917515 LMC917515 LVY917515 MFU917515 MPQ917515 MZM917515 NJI917515 NTE917515 ODA917515 OMW917515 OWS917515 PGO917515 PQK917515 QAG917515 QKC917515 QTY917515 RDU917515 RNQ917515 RXM917515 SHI917515 SRE917515 TBA917515 TKW917515 TUS917515 UEO917515 UOK917515 UYG917515 VIC917515 VRY917515 WBU917515 WLQ917515 WVM917515 F983051 JA983051 SW983051 ACS983051 AMO983051 AWK983051 BGG983051 BQC983051 BZY983051 CJU983051 CTQ983051 DDM983051 DNI983051 DXE983051 EHA983051 EQW983051 FAS983051 FKO983051 FUK983051 GEG983051 GOC983051 GXY983051 HHU983051 HRQ983051 IBM983051 ILI983051 IVE983051 JFA983051 JOW983051 JYS983051 KIO983051 KSK983051 LCG983051 LMC983051 LVY983051 MFU983051 MPQ983051 MZM983051 NJI983051 NTE983051 ODA983051 OMW983051 OWS983051 PGO983051 PQK983051 QAG983051 QKC983051 QTY983051 RDU983051 RNQ983051 RXM983051 SHI983051 SRE983051 TBA983051 TKW983051 TUS983051 UEO983051 UOK983051 UYG983051 VIC983051 VRY983051 WBU983051 WLQ983051 F11" xr:uid="{00000000-0002-0000-0200-000000000000}"/>
    <dataValidation type="textLength" allowBlank="1" showErrorMessage="1" errorTitle="Неправилна стойност" error="Неправилна стойност" promptTitle="Въвежда се наименованието на" prompt="първостепенния разпоредител с бюджетни кредити" sqref="WVV983051 IX11 ST11 ACP11 AML11 AWH11 BGD11 BPZ11 BZV11 CJR11 CTN11 DDJ11 DNF11 DXB11 EGX11 EQT11 FAP11 FKL11 FUH11 GED11 GNZ11 GXV11 HHR11 HRN11 IBJ11 ILF11 IVB11 JEX11 JOT11 JYP11 KIL11 KSH11 LCD11 LLZ11 LVV11 MFR11 MPN11 MZJ11 NJF11 NTB11 OCX11 OMT11 OWP11 PGL11 PQH11 QAD11 QJZ11 QTV11 RDR11 RNN11 RXJ11 SHF11 SRB11 TAX11 TKT11 TUP11 UEL11 UOH11 UYD11 VHZ11 VRV11 WBR11 WLN11 WVJ11 C65547 IX65547 ST65547 ACP65547 AML65547 AWH65547 BGD65547 BPZ65547 BZV65547 CJR65547 CTN65547 DDJ65547 DNF65547 DXB65547 EGX65547 EQT65547 FAP65547 FKL65547 FUH65547 GED65547 GNZ65547 GXV65547 HHR65547 HRN65547 IBJ65547 ILF65547 IVB65547 JEX65547 JOT65547 JYP65547 KIL65547 KSH65547 LCD65547 LLZ65547 LVV65547 MFR65547 MPN65547 MZJ65547 NJF65547 NTB65547 OCX65547 OMT65547 OWP65547 PGL65547 PQH65547 QAD65547 QJZ65547 QTV65547 RDR65547 RNN65547 RXJ65547 SHF65547 SRB65547 TAX65547 TKT65547 TUP65547 UEL65547 UOH65547 UYD65547 VHZ65547 VRV65547 WBR65547 WLN65547 WVJ65547 C131083 IX131083 ST131083 ACP131083 AML131083 AWH131083 BGD131083 BPZ131083 BZV131083 CJR131083 CTN131083 DDJ131083 DNF131083 DXB131083 EGX131083 EQT131083 FAP131083 FKL131083 FUH131083 GED131083 GNZ131083 GXV131083 HHR131083 HRN131083 IBJ131083 ILF131083 IVB131083 JEX131083 JOT131083 JYP131083 KIL131083 KSH131083 LCD131083 LLZ131083 LVV131083 MFR131083 MPN131083 MZJ131083 NJF131083 NTB131083 OCX131083 OMT131083 OWP131083 PGL131083 PQH131083 QAD131083 QJZ131083 QTV131083 RDR131083 RNN131083 RXJ131083 SHF131083 SRB131083 TAX131083 TKT131083 TUP131083 UEL131083 UOH131083 UYD131083 VHZ131083 VRV131083 WBR131083 WLN131083 WVJ131083 C196619 IX196619 ST196619 ACP196619 AML196619 AWH196619 BGD196619 BPZ196619 BZV196619 CJR196619 CTN196619 DDJ196619 DNF196619 DXB196619 EGX196619 EQT196619 FAP196619 FKL196619 FUH196619 GED196619 GNZ196619 GXV196619 HHR196619 HRN196619 IBJ196619 ILF196619 IVB196619 JEX196619 JOT196619 JYP196619 KIL196619 KSH196619 LCD196619 LLZ196619 LVV196619 MFR196619 MPN196619 MZJ196619 NJF196619 NTB196619 OCX196619 OMT196619 OWP196619 PGL196619 PQH196619 QAD196619 QJZ196619 QTV196619 RDR196619 RNN196619 RXJ196619 SHF196619 SRB196619 TAX196619 TKT196619 TUP196619 UEL196619 UOH196619 UYD196619 VHZ196619 VRV196619 WBR196619 WLN196619 WVJ196619 C262155 IX262155 ST262155 ACP262155 AML262155 AWH262155 BGD262155 BPZ262155 BZV262155 CJR262155 CTN262155 DDJ262155 DNF262155 DXB262155 EGX262155 EQT262155 FAP262155 FKL262155 FUH262155 GED262155 GNZ262155 GXV262155 HHR262155 HRN262155 IBJ262155 ILF262155 IVB262155 JEX262155 JOT262155 JYP262155 KIL262155 KSH262155 LCD262155 LLZ262155 LVV262155 MFR262155 MPN262155 MZJ262155 NJF262155 NTB262155 OCX262155 OMT262155 OWP262155 PGL262155 PQH262155 QAD262155 QJZ262155 QTV262155 RDR262155 RNN262155 RXJ262155 SHF262155 SRB262155 TAX262155 TKT262155 TUP262155 UEL262155 UOH262155 UYD262155 VHZ262155 VRV262155 WBR262155 WLN262155 WVJ262155 C327691 IX327691 ST327691 ACP327691 AML327691 AWH327691 BGD327691 BPZ327691 BZV327691 CJR327691 CTN327691 DDJ327691 DNF327691 DXB327691 EGX327691 EQT327691 FAP327691 FKL327691 FUH327691 GED327691 GNZ327691 GXV327691 HHR327691 HRN327691 IBJ327691 ILF327691 IVB327691 JEX327691 JOT327691 JYP327691 KIL327691 KSH327691 LCD327691 LLZ327691 LVV327691 MFR327691 MPN327691 MZJ327691 NJF327691 NTB327691 OCX327691 OMT327691 OWP327691 PGL327691 PQH327691 QAD327691 QJZ327691 QTV327691 RDR327691 RNN327691 RXJ327691 SHF327691 SRB327691 TAX327691 TKT327691 TUP327691 UEL327691 UOH327691 UYD327691 VHZ327691 VRV327691 WBR327691 WLN327691 WVJ327691 C393227 IX393227 ST393227 ACP393227 AML393227 AWH393227 BGD393227 BPZ393227 BZV393227 CJR393227 CTN393227 DDJ393227 DNF393227 DXB393227 EGX393227 EQT393227 FAP393227 FKL393227 FUH393227 GED393227 GNZ393227 GXV393227 HHR393227 HRN393227 IBJ393227 ILF393227 IVB393227 JEX393227 JOT393227 JYP393227 KIL393227 KSH393227 LCD393227 LLZ393227 LVV393227 MFR393227 MPN393227 MZJ393227 NJF393227 NTB393227 OCX393227 OMT393227 OWP393227 PGL393227 PQH393227 QAD393227 QJZ393227 QTV393227 RDR393227 RNN393227 RXJ393227 SHF393227 SRB393227 TAX393227 TKT393227 TUP393227 UEL393227 UOH393227 UYD393227 VHZ393227 VRV393227 WBR393227 WLN393227 WVJ393227 C458763 IX458763 ST458763 ACP458763 AML458763 AWH458763 BGD458763 BPZ458763 BZV458763 CJR458763 CTN458763 DDJ458763 DNF458763 DXB458763 EGX458763 EQT458763 FAP458763 FKL458763 FUH458763 GED458763 GNZ458763 GXV458763 HHR458763 HRN458763 IBJ458763 ILF458763 IVB458763 JEX458763 JOT458763 JYP458763 KIL458763 KSH458763 LCD458763 LLZ458763 LVV458763 MFR458763 MPN458763 MZJ458763 NJF458763 NTB458763 OCX458763 OMT458763 OWP458763 PGL458763 PQH458763 QAD458763 QJZ458763 QTV458763 RDR458763 RNN458763 RXJ458763 SHF458763 SRB458763 TAX458763 TKT458763 TUP458763 UEL458763 UOH458763 UYD458763 VHZ458763 VRV458763 WBR458763 WLN458763 WVJ458763 C524299 IX524299 ST524299 ACP524299 AML524299 AWH524299 BGD524299 BPZ524299 BZV524299 CJR524299 CTN524299 DDJ524299 DNF524299 DXB524299 EGX524299 EQT524299 FAP524299 FKL524299 FUH524299 GED524299 GNZ524299 GXV524299 HHR524299 HRN524299 IBJ524299 ILF524299 IVB524299 JEX524299 JOT524299 JYP524299 KIL524299 KSH524299 LCD524299 LLZ524299 LVV524299 MFR524299 MPN524299 MZJ524299 NJF524299 NTB524299 OCX524299 OMT524299 OWP524299 PGL524299 PQH524299 QAD524299 QJZ524299 QTV524299 RDR524299 RNN524299 RXJ524299 SHF524299 SRB524299 TAX524299 TKT524299 TUP524299 UEL524299 UOH524299 UYD524299 VHZ524299 VRV524299 WBR524299 WLN524299 WVJ524299 C589835 IX589835 ST589835 ACP589835 AML589835 AWH589835 BGD589835 BPZ589835 BZV589835 CJR589835 CTN589835 DDJ589835 DNF589835 DXB589835 EGX589835 EQT589835 FAP589835 FKL589835 FUH589835 GED589835 GNZ589835 GXV589835 HHR589835 HRN589835 IBJ589835 ILF589835 IVB589835 JEX589835 JOT589835 JYP589835 KIL589835 KSH589835 LCD589835 LLZ589835 LVV589835 MFR589835 MPN589835 MZJ589835 NJF589835 NTB589835 OCX589835 OMT589835 OWP589835 PGL589835 PQH589835 QAD589835 QJZ589835 QTV589835 RDR589835 RNN589835 RXJ589835 SHF589835 SRB589835 TAX589835 TKT589835 TUP589835 UEL589835 UOH589835 UYD589835 VHZ589835 VRV589835 WBR589835 WLN589835 WVJ589835 C655371 IX655371 ST655371 ACP655371 AML655371 AWH655371 BGD655371 BPZ655371 BZV655371 CJR655371 CTN655371 DDJ655371 DNF655371 DXB655371 EGX655371 EQT655371 FAP655371 FKL655371 FUH655371 GED655371 GNZ655371 GXV655371 HHR655371 HRN655371 IBJ655371 ILF655371 IVB655371 JEX655371 JOT655371 JYP655371 KIL655371 KSH655371 LCD655371 LLZ655371 LVV655371 MFR655371 MPN655371 MZJ655371 NJF655371 NTB655371 OCX655371 OMT655371 OWP655371 PGL655371 PQH655371 QAD655371 QJZ655371 QTV655371 RDR655371 RNN655371 RXJ655371 SHF655371 SRB655371 TAX655371 TKT655371 TUP655371 UEL655371 UOH655371 UYD655371 VHZ655371 VRV655371 WBR655371 WLN655371 WVJ655371 C720907 IX720907 ST720907 ACP720907 AML720907 AWH720907 BGD720907 BPZ720907 BZV720907 CJR720907 CTN720907 DDJ720907 DNF720907 DXB720907 EGX720907 EQT720907 FAP720907 FKL720907 FUH720907 GED720907 GNZ720907 GXV720907 HHR720907 HRN720907 IBJ720907 ILF720907 IVB720907 JEX720907 JOT720907 JYP720907 KIL720907 KSH720907 LCD720907 LLZ720907 LVV720907 MFR720907 MPN720907 MZJ720907 NJF720907 NTB720907 OCX720907 OMT720907 OWP720907 PGL720907 PQH720907 QAD720907 QJZ720907 QTV720907 RDR720907 RNN720907 RXJ720907 SHF720907 SRB720907 TAX720907 TKT720907 TUP720907 UEL720907 UOH720907 UYD720907 VHZ720907 VRV720907 WBR720907 WLN720907 WVJ720907 C786443 IX786443 ST786443 ACP786443 AML786443 AWH786443 BGD786443 BPZ786443 BZV786443 CJR786443 CTN786443 DDJ786443 DNF786443 DXB786443 EGX786443 EQT786443 FAP786443 FKL786443 FUH786443 GED786443 GNZ786443 GXV786443 HHR786443 HRN786443 IBJ786443 ILF786443 IVB786443 JEX786443 JOT786443 JYP786443 KIL786443 KSH786443 LCD786443 LLZ786443 LVV786443 MFR786443 MPN786443 MZJ786443 NJF786443 NTB786443 OCX786443 OMT786443 OWP786443 PGL786443 PQH786443 QAD786443 QJZ786443 QTV786443 RDR786443 RNN786443 RXJ786443 SHF786443 SRB786443 TAX786443 TKT786443 TUP786443 UEL786443 UOH786443 UYD786443 VHZ786443 VRV786443 WBR786443 WLN786443 WVJ786443 C851979 IX851979 ST851979 ACP851979 AML851979 AWH851979 BGD851979 BPZ851979 BZV851979 CJR851979 CTN851979 DDJ851979 DNF851979 DXB851979 EGX851979 EQT851979 FAP851979 FKL851979 FUH851979 GED851979 GNZ851979 GXV851979 HHR851979 HRN851979 IBJ851979 ILF851979 IVB851979 JEX851979 JOT851979 JYP851979 KIL851979 KSH851979 LCD851979 LLZ851979 LVV851979 MFR851979 MPN851979 MZJ851979 NJF851979 NTB851979 OCX851979 OMT851979 OWP851979 PGL851979 PQH851979 QAD851979 QJZ851979 QTV851979 RDR851979 RNN851979 RXJ851979 SHF851979 SRB851979 TAX851979 TKT851979 TUP851979 UEL851979 UOH851979 UYD851979 VHZ851979 VRV851979 WBR851979 WLN851979 WVJ851979 C917515 IX917515 ST917515 ACP917515 AML917515 AWH917515 BGD917515 BPZ917515 BZV917515 CJR917515 CTN917515 DDJ917515 DNF917515 DXB917515 EGX917515 EQT917515 FAP917515 FKL917515 FUH917515 GED917515 GNZ917515 GXV917515 HHR917515 HRN917515 IBJ917515 ILF917515 IVB917515 JEX917515 JOT917515 JYP917515 KIL917515 KSH917515 LCD917515 LLZ917515 LVV917515 MFR917515 MPN917515 MZJ917515 NJF917515 NTB917515 OCX917515 OMT917515 OWP917515 PGL917515 PQH917515 QAD917515 QJZ917515 QTV917515 RDR917515 RNN917515 RXJ917515 SHF917515 SRB917515 TAX917515 TKT917515 TUP917515 UEL917515 UOH917515 UYD917515 VHZ917515 VRV917515 WBR917515 WLN917515 WVJ917515 C983051 IX983051 ST983051 ACP983051 AML983051 AWH983051 BGD983051 BPZ983051 BZV983051 CJR983051 CTN983051 DDJ983051 DNF983051 DXB983051 EGX983051 EQT983051 FAP983051 FKL983051 FUH983051 GED983051 GNZ983051 GXV983051 HHR983051 HRN983051 IBJ983051 ILF983051 IVB983051 JEX983051 JOT983051 JYP983051 KIL983051 KSH983051 LCD983051 LLZ983051 LVV983051 MFR983051 MPN983051 MZJ983051 NJF983051 NTB983051 OCX983051 OMT983051 OWP983051 PGL983051 PQH983051 QAD983051 QJZ983051 QTV983051 RDR983051 RNN983051 RXJ983051 SHF983051 SRB983051 TAX983051 TKT983051 TUP983051 UEL983051 UOH983051 UYD983051 VHZ983051 VRV983051 WBR983051 WLN983051 WVJ983051 JJ11 TF11 ADB11 AMX11 AWT11 BGP11 BQL11 CAH11 CKD11 CTZ11 DDV11 DNR11 DXN11 EHJ11 ERF11 FBB11 FKX11 FUT11 GEP11 GOL11 GYH11 HID11 HRZ11 IBV11 ILR11 IVN11 JFJ11 JPF11 JZB11 KIX11 KST11 LCP11 LML11 LWH11 MGD11 MPZ11 MZV11 NJR11 NTN11 ODJ11 ONF11 OXB11 PGX11 PQT11 QAP11 QKL11 QUH11 RED11 RNZ11 RXV11 SHR11 SRN11 TBJ11 TLF11 TVB11 UEX11 UOT11 UYP11 VIL11 VSH11 WCD11 WLZ11 WVV11 JJ65547 TF65547 ADB65547 AMX65547 AWT65547 BGP65547 BQL65547 CAH65547 CKD65547 CTZ65547 DDV65547 DNR65547 DXN65547 EHJ65547 ERF65547 FBB65547 FKX65547 FUT65547 GEP65547 GOL65547 GYH65547 HID65547 HRZ65547 IBV65547 ILR65547 IVN65547 JFJ65547 JPF65547 JZB65547 KIX65547 KST65547 LCP65547 LML65547 LWH65547 MGD65547 MPZ65547 MZV65547 NJR65547 NTN65547 ODJ65547 ONF65547 OXB65547 PGX65547 PQT65547 QAP65547 QKL65547 QUH65547 RED65547 RNZ65547 RXV65547 SHR65547 SRN65547 TBJ65547 TLF65547 TVB65547 UEX65547 UOT65547 UYP65547 VIL65547 VSH65547 WCD65547 WLZ65547 WVV65547 JJ131083 TF131083 ADB131083 AMX131083 AWT131083 BGP131083 BQL131083 CAH131083 CKD131083 CTZ131083 DDV131083 DNR131083 DXN131083 EHJ131083 ERF131083 FBB131083 FKX131083 FUT131083 GEP131083 GOL131083 GYH131083 HID131083 HRZ131083 IBV131083 ILR131083 IVN131083 JFJ131083 JPF131083 JZB131083 KIX131083 KST131083 LCP131083 LML131083 LWH131083 MGD131083 MPZ131083 MZV131083 NJR131083 NTN131083 ODJ131083 ONF131083 OXB131083 PGX131083 PQT131083 QAP131083 QKL131083 QUH131083 RED131083 RNZ131083 RXV131083 SHR131083 SRN131083 TBJ131083 TLF131083 TVB131083 UEX131083 UOT131083 UYP131083 VIL131083 VSH131083 WCD131083 WLZ131083 WVV131083 JJ196619 TF196619 ADB196619 AMX196619 AWT196619 BGP196619 BQL196619 CAH196619 CKD196619 CTZ196619 DDV196619 DNR196619 DXN196619 EHJ196619 ERF196619 FBB196619 FKX196619 FUT196619 GEP196619 GOL196619 GYH196619 HID196619 HRZ196619 IBV196619 ILR196619 IVN196619 JFJ196619 JPF196619 JZB196619 KIX196619 KST196619 LCP196619 LML196619 LWH196619 MGD196619 MPZ196619 MZV196619 NJR196619 NTN196619 ODJ196619 ONF196619 OXB196619 PGX196619 PQT196619 QAP196619 QKL196619 QUH196619 RED196619 RNZ196619 RXV196619 SHR196619 SRN196619 TBJ196619 TLF196619 TVB196619 UEX196619 UOT196619 UYP196619 VIL196619 VSH196619 WCD196619 WLZ196619 WVV196619 JJ262155 TF262155 ADB262155 AMX262155 AWT262155 BGP262155 BQL262155 CAH262155 CKD262155 CTZ262155 DDV262155 DNR262155 DXN262155 EHJ262155 ERF262155 FBB262155 FKX262155 FUT262155 GEP262155 GOL262155 GYH262155 HID262155 HRZ262155 IBV262155 ILR262155 IVN262155 JFJ262155 JPF262155 JZB262155 KIX262155 KST262155 LCP262155 LML262155 LWH262155 MGD262155 MPZ262155 MZV262155 NJR262155 NTN262155 ODJ262155 ONF262155 OXB262155 PGX262155 PQT262155 QAP262155 QKL262155 QUH262155 RED262155 RNZ262155 RXV262155 SHR262155 SRN262155 TBJ262155 TLF262155 TVB262155 UEX262155 UOT262155 UYP262155 VIL262155 VSH262155 WCD262155 WLZ262155 WVV262155 JJ327691 TF327691 ADB327691 AMX327691 AWT327691 BGP327691 BQL327691 CAH327691 CKD327691 CTZ327691 DDV327691 DNR327691 DXN327691 EHJ327691 ERF327691 FBB327691 FKX327691 FUT327691 GEP327691 GOL327691 GYH327691 HID327691 HRZ327691 IBV327691 ILR327691 IVN327691 JFJ327691 JPF327691 JZB327691 KIX327691 KST327691 LCP327691 LML327691 LWH327691 MGD327691 MPZ327691 MZV327691 NJR327691 NTN327691 ODJ327691 ONF327691 OXB327691 PGX327691 PQT327691 QAP327691 QKL327691 QUH327691 RED327691 RNZ327691 RXV327691 SHR327691 SRN327691 TBJ327691 TLF327691 TVB327691 UEX327691 UOT327691 UYP327691 VIL327691 VSH327691 WCD327691 WLZ327691 WVV327691 JJ393227 TF393227 ADB393227 AMX393227 AWT393227 BGP393227 BQL393227 CAH393227 CKD393227 CTZ393227 DDV393227 DNR393227 DXN393227 EHJ393227 ERF393227 FBB393227 FKX393227 FUT393227 GEP393227 GOL393227 GYH393227 HID393227 HRZ393227 IBV393227 ILR393227 IVN393227 JFJ393227 JPF393227 JZB393227 KIX393227 KST393227 LCP393227 LML393227 LWH393227 MGD393227 MPZ393227 MZV393227 NJR393227 NTN393227 ODJ393227 ONF393227 OXB393227 PGX393227 PQT393227 QAP393227 QKL393227 QUH393227 RED393227 RNZ393227 RXV393227 SHR393227 SRN393227 TBJ393227 TLF393227 TVB393227 UEX393227 UOT393227 UYP393227 VIL393227 VSH393227 WCD393227 WLZ393227 WVV393227 JJ458763 TF458763 ADB458763 AMX458763 AWT458763 BGP458763 BQL458763 CAH458763 CKD458763 CTZ458763 DDV458763 DNR458763 DXN458763 EHJ458763 ERF458763 FBB458763 FKX458763 FUT458763 GEP458763 GOL458763 GYH458763 HID458763 HRZ458763 IBV458763 ILR458763 IVN458763 JFJ458763 JPF458763 JZB458763 KIX458763 KST458763 LCP458763 LML458763 LWH458763 MGD458763 MPZ458763 MZV458763 NJR458763 NTN458763 ODJ458763 ONF458763 OXB458763 PGX458763 PQT458763 QAP458763 QKL458763 QUH458763 RED458763 RNZ458763 RXV458763 SHR458763 SRN458763 TBJ458763 TLF458763 TVB458763 UEX458763 UOT458763 UYP458763 VIL458763 VSH458763 WCD458763 WLZ458763 WVV458763 JJ524299 TF524299 ADB524299 AMX524299 AWT524299 BGP524299 BQL524299 CAH524299 CKD524299 CTZ524299 DDV524299 DNR524299 DXN524299 EHJ524299 ERF524299 FBB524299 FKX524299 FUT524299 GEP524299 GOL524299 GYH524299 HID524299 HRZ524299 IBV524299 ILR524299 IVN524299 JFJ524299 JPF524299 JZB524299 KIX524299 KST524299 LCP524299 LML524299 LWH524299 MGD524299 MPZ524299 MZV524299 NJR524299 NTN524299 ODJ524299 ONF524299 OXB524299 PGX524299 PQT524299 QAP524299 QKL524299 QUH524299 RED524299 RNZ524299 RXV524299 SHR524299 SRN524299 TBJ524299 TLF524299 TVB524299 UEX524299 UOT524299 UYP524299 VIL524299 VSH524299 WCD524299 WLZ524299 WVV524299 JJ589835 TF589835 ADB589835 AMX589835 AWT589835 BGP589835 BQL589835 CAH589835 CKD589835 CTZ589835 DDV589835 DNR589835 DXN589835 EHJ589835 ERF589835 FBB589835 FKX589835 FUT589835 GEP589835 GOL589835 GYH589835 HID589835 HRZ589835 IBV589835 ILR589835 IVN589835 JFJ589835 JPF589835 JZB589835 KIX589835 KST589835 LCP589835 LML589835 LWH589835 MGD589835 MPZ589835 MZV589835 NJR589835 NTN589835 ODJ589835 ONF589835 OXB589835 PGX589835 PQT589835 QAP589835 QKL589835 QUH589835 RED589835 RNZ589835 RXV589835 SHR589835 SRN589835 TBJ589835 TLF589835 TVB589835 UEX589835 UOT589835 UYP589835 VIL589835 VSH589835 WCD589835 WLZ589835 WVV589835 JJ655371 TF655371 ADB655371 AMX655371 AWT655371 BGP655371 BQL655371 CAH655371 CKD655371 CTZ655371 DDV655371 DNR655371 DXN655371 EHJ655371 ERF655371 FBB655371 FKX655371 FUT655371 GEP655371 GOL655371 GYH655371 HID655371 HRZ655371 IBV655371 ILR655371 IVN655371 JFJ655371 JPF655371 JZB655371 KIX655371 KST655371 LCP655371 LML655371 LWH655371 MGD655371 MPZ655371 MZV655371 NJR655371 NTN655371 ODJ655371 ONF655371 OXB655371 PGX655371 PQT655371 QAP655371 QKL655371 QUH655371 RED655371 RNZ655371 RXV655371 SHR655371 SRN655371 TBJ655371 TLF655371 TVB655371 UEX655371 UOT655371 UYP655371 VIL655371 VSH655371 WCD655371 WLZ655371 WVV655371 JJ720907 TF720907 ADB720907 AMX720907 AWT720907 BGP720907 BQL720907 CAH720907 CKD720907 CTZ720907 DDV720907 DNR720907 DXN720907 EHJ720907 ERF720907 FBB720907 FKX720907 FUT720907 GEP720907 GOL720907 GYH720907 HID720907 HRZ720907 IBV720907 ILR720907 IVN720907 JFJ720907 JPF720907 JZB720907 KIX720907 KST720907 LCP720907 LML720907 LWH720907 MGD720907 MPZ720907 MZV720907 NJR720907 NTN720907 ODJ720907 ONF720907 OXB720907 PGX720907 PQT720907 QAP720907 QKL720907 QUH720907 RED720907 RNZ720907 RXV720907 SHR720907 SRN720907 TBJ720907 TLF720907 TVB720907 UEX720907 UOT720907 UYP720907 VIL720907 VSH720907 WCD720907 WLZ720907 WVV720907 JJ786443 TF786443 ADB786443 AMX786443 AWT786443 BGP786443 BQL786443 CAH786443 CKD786443 CTZ786443 DDV786443 DNR786443 DXN786443 EHJ786443 ERF786443 FBB786443 FKX786443 FUT786443 GEP786443 GOL786443 GYH786443 HID786443 HRZ786443 IBV786443 ILR786443 IVN786443 JFJ786443 JPF786443 JZB786443 KIX786443 KST786443 LCP786443 LML786443 LWH786443 MGD786443 MPZ786443 MZV786443 NJR786443 NTN786443 ODJ786443 ONF786443 OXB786443 PGX786443 PQT786443 QAP786443 QKL786443 QUH786443 RED786443 RNZ786443 RXV786443 SHR786443 SRN786443 TBJ786443 TLF786443 TVB786443 UEX786443 UOT786443 UYP786443 VIL786443 VSH786443 WCD786443 WLZ786443 WVV786443 JJ851979 TF851979 ADB851979 AMX851979 AWT851979 BGP851979 BQL851979 CAH851979 CKD851979 CTZ851979 DDV851979 DNR851979 DXN851979 EHJ851979 ERF851979 FBB851979 FKX851979 FUT851979 GEP851979 GOL851979 GYH851979 HID851979 HRZ851979 IBV851979 ILR851979 IVN851979 JFJ851979 JPF851979 JZB851979 KIX851979 KST851979 LCP851979 LML851979 LWH851979 MGD851979 MPZ851979 MZV851979 NJR851979 NTN851979 ODJ851979 ONF851979 OXB851979 PGX851979 PQT851979 QAP851979 QKL851979 QUH851979 RED851979 RNZ851979 RXV851979 SHR851979 SRN851979 TBJ851979 TLF851979 TVB851979 UEX851979 UOT851979 UYP851979 VIL851979 VSH851979 WCD851979 WLZ851979 WVV851979 JJ917515 TF917515 ADB917515 AMX917515 AWT917515 BGP917515 BQL917515 CAH917515 CKD917515 CTZ917515 DDV917515 DNR917515 DXN917515 EHJ917515 ERF917515 FBB917515 FKX917515 FUT917515 GEP917515 GOL917515 GYH917515 HID917515 HRZ917515 IBV917515 ILR917515 IVN917515 JFJ917515 JPF917515 JZB917515 KIX917515 KST917515 LCP917515 LML917515 LWH917515 MGD917515 MPZ917515 MZV917515 NJR917515 NTN917515 ODJ917515 ONF917515 OXB917515 PGX917515 PQT917515 QAP917515 QKL917515 QUH917515 RED917515 RNZ917515 RXV917515 SHR917515 SRN917515 TBJ917515 TLF917515 TVB917515 UEX917515 UOT917515 UYP917515 VIL917515 VSH917515 WCD917515 WLZ917515 WVV917515 JJ983051 TF983051 ADB983051 AMX983051 AWT983051 BGP983051 BQL983051 CAH983051 CKD983051 CTZ983051 DDV983051 DNR983051 DXN983051 EHJ983051 ERF983051 FBB983051 FKX983051 FUT983051 GEP983051 GOL983051 GYH983051 HID983051 HRZ983051 IBV983051 ILR983051 IVN983051 JFJ983051 JPF983051 JZB983051 KIX983051 KST983051 LCP983051 LML983051 LWH983051 MGD983051 MPZ983051 MZV983051 NJR983051 NTN983051 ODJ983051 ONF983051 OXB983051 PGX983051 PQT983051 QAP983051 QKL983051 QUH983051 RED983051 RNZ983051 RXV983051 SHR983051 SRN983051 TBJ983051 TLF983051 TVB983051 UEX983051 UOT983051 UYP983051 VIL983051 VSH983051 WCD983051 WLZ983051 C11" xr:uid="{00000000-0002-0000-0200-000001000000}">
      <formula1>1</formula1>
      <formula2>99</formula2>
    </dataValidation>
    <dataValidation type="whole" allowBlank="1" showErrorMessage="1" error="въведете цяло число" promptTitle="Внимание" prompt="Въвежда се сумата по параграф 40 без подпараграф 40-71" sqref="WLR983073:WLU983073 IZ33 SV33 ACR33 AMN33 AWJ33 BGF33 BQB33 BZX33 CJT33 CTP33 DDL33 DNH33 DXD33 EGZ33 EQV33 FAR33 FKN33 FUJ33 GEF33 GOB33 GXX33 HHT33 HRP33 IBL33 ILH33 IVD33 JEZ33 JOV33 JYR33 KIN33 KSJ33 LCF33 LMB33 LVX33 MFT33 MPP33 MZL33 NJH33 NTD33 OCZ33 OMV33 OWR33 PGN33 PQJ33 QAF33 QKB33 QTX33 RDT33 RNP33 RXL33 SHH33 SRD33 TAZ33 TKV33 TUR33 UEN33 UOJ33 UYF33 VIB33 VRX33 WBT33 WLP33 WVL33 E65569 IZ65569 SV65569 ACR65569 AMN65569 AWJ65569 BGF65569 BQB65569 BZX65569 CJT65569 CTP65569 DDL65569 DNH65569 DXD65569 EGZ65569 EQV65569 FAR65569 FKN65569 FUJ65569 GEF65569 GOB65569 GXX65569 HHT65569 HRP65569 IBL65569 ILH65569 IVD65569 JEZ65569 JOV65569 JYR65569 KIN65569 KSJ65569 LCF65569 LMB65569 LVX65569 MFT65569 MPP65569 MZL65569 NJH65569 NTD65569 OCZ65569 OMV65569 OWR65569 PGN65569 PQJ65569 QAF65569 QKB65569 QTX65569 RDT65569 RNP65569 RXL65569 SHH65569 SRD65569 TAZ65569 TKV65569 TUR65569 UEN65569 UOJ65569 UYF65569 VIB65569 VRX65569 WBT65569 WLP65569 WVL65569 E131105 IZ131105 SV131105 ACR131105 AMN131105 AWJ131105 BGF131105 BQB131105 BZX131105 CJT131105 CTP131105 DDL131105 DNH131105 DXD131105 EGZ131105 EQV131105 FAR131105 FKN131105 FUJ131105 GEF131105 GOB131105 GXX131105 HHT131105 HRP131105 IBL131105 ILH131105 IVD131105 JEZ131105 JOV131105 JYR131105 KIN131105 KSJ131105 LCF131105 LMB131105 LVX131105 MFT131105 MPP131105 MZL131105 NJH131105 NTD131105 OCZ131105 OMV131105 OWR131105 PGN131105 PQJ131105 QAF131105 QKB131105 QTX131105 RDT131105 RNP131105 RXL131105 SHH131105 SRD131105 TAZ131105 TKV131105 TUR131105 UEN131105 UOJ131105 UYF131105 VIB131105 VRX131105 WBT131105 WLP131105 WVL131105 E196641 IZ196641 SV196641 ACR196641 AMN196641 AWJ196641 BGF196641 BQB196641 BZX196641 CJT196641 CTP196641 DDL196641 DNH196641 DXD196641 EGZ196641 EQV196641 FAR196641 FKN196641 FUJ196641 GEF196641 GOB196641 GXX196641 HHT196641 HRP196641 IBL196641 ILH196641 IVD196641 JEZ196641 JOV196641 JYR196641 KIN196641 KSJ196641 LCF196641 LMB196641 LVX196641 MFT196641 MPP196641 MZL196641 NJH196641 NTD196641 OCZ196641 OMV196641 OWR196641 PGN196641 PQJ196641 QAF196641 QKB196641 QTX196641 RDT196641 RNP196641 RXL196641 SHH196641 SRD196641 TAZ196641 TKV196641 TUR196641 UEN196641 UOJ196641 UYF196641 VIB196641 VRX196641 WBT196641 WLP196641 WVL196641 E262177 IZ262177 SV262177 ACR262177 AMN262177 AWJ262177 BGF262177 BQB262177 BZX262177 CJT262177 CTP262177 DDL262177 DNH262177 DXD262177 EGZ262177 EQV262177 FAR262177 FKN262177 FUJ262177 GEF262177 GOB262177 GXX262177 HHT262177 HRP262177 IBL262177 ILH262177 IVD262177 JEZ262177 JOV262177 JYR262177 KIN262177 KSJ262177 LCF262177 LMB262177 LVX262177 MFT262177 MPP262177 MZL262177 NJH262177 NTD262177 OCZ262177 OMV262177 OWR262177 PGN262177 PQJ262177 QAF262177 QKB262177 QTX262177 RDT262177 RNP262177 RXL262177 SHH262177 SRD262177 TAZ262177 TKV262177 TUR262177 UEN262177 UOJ262177 UYF262177 VIB262177 VRX262177 WBT262177 WLP262177 WVL262177 E327713 IZ327713 SV327713 ACR327713 AMN327713 AWJ327713 BGF327713 BQB327713 BZX327713 CJT327713 CTP327713 DDL327713 DNH327713 DXD327713 EGZ327713 EQV327713 FAR327713 FKN327713 FUJ327713 GEF327713 GOB327713 GXX327713 HHT327713 HRP327713 IBL327713 ILH327713 IVD327713 JEZ327713 JOV327713 JYR327713 KIN327713 KSJ327713 LCF327713 LMB327713 LVX327713 MFT327713 MPP327713 MZL327713 NJH327713 NTD327713 OCZ327713 OMV327713 OWR327713 PGN327713 PQJ327713 QAF327713 QKB327713 QTX327713 RDT327713 RNP327713 RXL327713 SHH327713 SRD327713 TAZ327713 TKV327713 TUR327713 UEN327713 UOJ327713 UYF327713 VIB327713 VRX327713 WBT327713 WLP327713 WVL327713 E393249 IZ393249 SV393249 ACR393249 AMN393249 AWJ393249 BGF393249 BQB393249 BZX393249 CJT393249 CTP393249 DDL393249 DNH393249 DXD393249 EGZ393249 EQV393249 FAR393249 FKN393249 FUJ393249 GEF393249 GOB393249 GXX393249 HHT393249 HRP393249 IBL393249 ILH393249 IVD393249 JEZ393249 JOV393249 JYR393249 KIN393249 KSJ393249 LCF393249 LMB393249 LVX393249 MFT393249 MPP393249 MZL393249 NJH393249 NTD393249 OCZ393249 OMV393249 OWR393249 PGN393249 PQJ393249 QAF393249 QKB393249 QTX393249 RDT393249 RNP393249 RXL393249 SHH393249 SRD393249 TAZ393249 TKV393249 TUR393249 UEN393249 UOJ393249 UYF393249 VIB393249 VRX393249 WBT393249 WLP393249 WVL393249 E458785 IZ458785 SV458785 ACR458785 AMN458785 AWJ458785 BGF458785 BQB458785 BZX458785 CJT458785 CTP458785 DDL458785 DNH458785 DXD458785 EGZ458785 EQV458785 FAR458785 FKN458785 FUJ458785 GEF458785 GOB458785 GXX458785 HHT458785 HRP458785 IBL458785 ILH458785 IVD458785 JEZ458785 JOV458785 JYR458785 KIN458785 KSJ458785 LCF458785 LMB458785 LVX458785 MFT458785 MPP458785 MZL458785 NJH458785 NTD458785 OCZ458785 OMV458785 OWR458785 PGN458785 PQJ458785 QAF458785 QKB458785 QTX458785 RDT458785 RNP458785 RXL458785 SHH458785 SRD458785 TAZ458785 TKV458785 TUR458785 UEN458785 UOJ458785 UYF458785 VIB458785 VRX458785 WBT458785 WLP458785 WVL458785 E524321 IZ524321 SV524321 ACR524321 AMN524321 AWJ524321 BGF524321 BQB524321 BZX524321 CJT524321 CTP524321 DDL524321 DNH524321 DXD524321 EGZ524321 EQV524321 FAR524321 FKN524321 FUJ524321 GEF524321 GOB524321 GXX524321 HHT524321 HRP524321 IBL524321 ILH524321 IVD524321 JEZ524321 JOV524321 JYR524321 KIN524321 KSJ524321 LCF524321 LMB524321 LVX524321 MFT524321 MPP524321 MZL524321 NJH524321 NTD524321 OCZ524321 OMV524321 OWR524321 PGN524321 PQJ524321 QAF524321 QKB524321 QTX524321 RDT524321 RNP524321 RXL524321 SHH524321 SRD524321 TAZ524321 TKV524321 TUR524321 UEN524321 UOJ524321 UYF524321 VIB524321 VRX524321 WBT524321 WLP524321 WVL524321 E589857 IZ589857 SV589857 ACR589857 AMN589857 AWJ589857 BGF589857 BQB589857 BZX589857 CJT589857 CTP589857 DDL589857 DNH589857 DXD589857 EGZ589857 EQV589857 FAR589857 FKN589857 FUJ589857 GEF589857 GOB589857 GXX589857 HHT589857 HRP589857 IBL589857 ILH589857 IVD589857 JEZ589857 JOV589857 JYR589857 KIN589857 KSJ589857 LCF589857 LMB589857 LVX589857 MFT589857 MPP589857 MZL589857 NJH589857 NTD589857 OCZ589857 OMV589857 OWR589857 PGN589857 PQJ589857 QAF589857 QKB589857 QTX589857 RDT589857 RNP589857 RXL589857 SHH589857 SRD589857 TAZ589857 TKV589857 TUR589857 UEN589857 UOJ589857 UYF589857 VIB589857 VRX589857 WBT589857 WLP589857 WVL589857 E655393 IZ655393 SV655393 ACR655393 AMN655393 AWJ655393 BGF655393 BQB655393 BZX655393 CJT655393 CTP655393 DDL655393 DNH655393 DXD655393 EGZ655393 EQV655393 FAR655393 FKN655393 FUJ655393 GEF655393 GOB655393 GXX655393 HHT655393 HRP655393 IBL655393 ILH655393 IVD655393 JEZ655393 JOV655393 JYR655393 KIN655393 KSJ655393 LCF655393 LMB655393 LVX655393 MFT655393 MPP655393 MZL655393 NJH655393 NTD655393 OCZ655393 OMV655393 OWR655393 PGN655393 PQJ655393 QAF655393 QKB655393 QTX655393 RDT655393 RNP655393 RXL655393 SHH655393 SRD655393 TAZ655393 TKV655393 TUR655393 UEN655393 UOJ655393 UYF655393 VIB655393 VRX655393 WBT655393 WLP655393 WVL655393 E720929 IZ720929 SV720929 ACR720929 AMN720929 AWJ720929 BGF720929 BQB720929 BZX720929 CJT720929 CTP720929 DDL720929 DNH720929 DXD720929 EGZ720929 EQV720929 FAR720929 FKN720929 FUJ720929 GEF720929 GOB720929 GXX720929 HHT720929 HRP720929 IBL720929 ILH720929 IVD720929 JEZ720929 JOV720929 JYR720929 KIN720929 KSJ720929 LCF720929 LMB720929 LVX720929 MFT720929 MPP720929 MZL720929 NJH720929 NTD720929 OCZ720929 OMV720929 OWR720929 PGN720929 PQJ720929 QAF720929 QKB720929 QTX720929 RDT720929 RNP720929 RXL720929 SHH720929 SRD720929 TAZ720929 TKV720929 TUR720929 UEN720929 UOJ720929 UYF720929 VIB720929 VRX720929 WBT720929 WLP720929 WVL720929 E786465 IZ786465 SV786465 ACR786465 AMN786465 AWJ786465 BGF786465 BQB786465 BZX786465 CJT786465 CTP786465 DDL786465 DNH786465 DXD786465 EGZ786465 EQV786465 FAR786465 FKN786465 FUJ786465 GEF786465 GOB786465 GXX786465 HHT786465 HRP786465 IBL786465 ILH786465 IVD786465 JEZ786465 JOV786465 JYR786465 KIN786465 KSJ786465 LCF786465 LMB786465 LVX786465 MFT786465 MPP786465 MZL786465 NJH786465 NTD786465 OCZ786465 OMV786465 OWR786465 PGN786465 PQJ786465 QAF786465 QKB786465 QTX786465 RDT786465 RNP786465 RXL786465 SHH786465 SRD786465 TAZ786465 TKV786465 TUR786465 UEN786465 UOJ786465 UYF786465 VIB786465 VRX786465 WBT786465 WLP786465 WVL786465 E852001 IZ852001 SV852001 ACR852001 AMN852001 AWJ852001 BGF852001 BQB852001 BZX852001 CJT852001 CTP852001 DDL852001 DNH852001 DXD852001 EGZ852001 EQV852001 FAR852001 FKN852001 FUJ852001 GEF852001 GOB852001 GXX852001 HHT852001 HRP852001 IBL852001 ILH852001 IVD852001 JEZ852001 JOV852001 JYR852001 KIN852001 KSJ852001 LCF852001 LMB852001 LVX852001 MFT852001 MPP852001 MZL852001 NJH852001 NTD852001 OCZ852001 OMV852001 OWR852001 PGN852001 PQJ852001 QAF852001 QKB852001 QTX852001 RDT852001 RNP852001 RXL852001 SHH852001 SRD852001 TAZ852001 TKV852001 TUR852001 UEN852001 UOJ852001 UYF852001 VIB852001 VRX852001 WBT852001 WLP852001 WVL852001 E917537 IZ917537 SV917537 ACR917537 AMN917537 AWJ917537 BGF917537 BQB917537 BZX917537 CJT917537 CTP917537 DDL917537 DNH917537 DXD917537 EGZ917537 EQV917537 FAR917537 FKN917537 FUJ917537 GEF917537 GOB917537 GXX917537 HHT917537 HRP917537 IBL917537 ILH917537 IVD917537 JEZ917537 JOV917537 JYR917537 KIN917537 KSJ917537 LCF917537 LMB917537 LVX917537 MFT917537 MPP917537 MZL917537 NJH917537 NTD917537 OCZ917537 OMV917537 OWR917537 PGN917537 PQJ917537 QAF917537 QKB917537 QTX917537 RDT917537 RNP917537 RXL917537 SHH917537 SRD917537 TAZ917537 TKV917537 TUR917537 UEN917537 UOJ917537 UYF917537 VIB917537 VRX917537 WBT917537 WLP917537 WVL917537 E983073 IZ983073 SV983073 ACR983073 AMN983073 AWJ983073 BGF983073 BQB983073 BZX983073 CJT983073 CTP983073 DDL983073 DNH983073 DXD983073 EGZ983073 EQV983073 FAR983073 FKN983073 FUJ983073 GEF983073 GOB983073 GXX983073 HHT983073 HRP983073 IBL983073 ILH983073 IVD983073 JEZ983073 JOV983073 JYR983073 KIN983073 KSJ983073 LCF983073 LMB983073 LVX983073 MFT983073 MPP983073 MZL983073 NJH983073 NTD983073 OCZ983073 OMV983073 OWR983073 PGN983073 PQJ983073 QAF983073 QKB983073 QTX983073 RDT983073 RNP983073 RXL983073 SHH983073 SRD983073 TAZ983073 TKV983073 TUR983073 UEN983073 UOJ983073 UYF983073 VIB983073 VRX983073 WBT983073 WLP983073 WVL983073 WVN983073:WVQ983073 JB33:JE33 SX33:TA33 ACT33:ACW33 AMP33:AMS33 AWL33:AWO33 BGH33:BGK33 BQD33:BQG33 BZZ33:CAC33 CJV33:CJY33 CTR33:CTU33 DDN33:DDQ33 DNJ33:DNM33 DXF33:DXI33 EHB33:EHE33 EQX33:ERA33 FAT33:FAW33 FKP33:FKS33 FUL33:FUO33 GEH33:GEK33 GOD33:GOG33 GXZ33:GYC33 HHV33:HHY33 HRR33:HRU33 IBN33:IBQ33 ILJ33:ILM33 IVF33:IVI33 JFB33:JFE33 JOX33:JPA33 JYT33:JYW33 KIP33:KIS33 KSL33:KSO33 LCH33:LCK33 LMD33:LMG33 LVZ33:LWC33 MFV33:MFY33 MPR33:MPU33 MZN33:MZQ33 NJJ33:NJM33 NTF33:NTI33 ODB33:ODE33 OMX33:ONA33 OWT33:OWW33 PGP33:PGS33 PQL33:PQO33 QAH33:QAK33 QKD33:QKG33 QTZ33:QUC33 RDV33:RDY33 RNR33:RNU33 RXN33:RXQ33 SHJ33:SHM33 SRF33:SRI33 TBB33:TBE33 TKX33:TLA33 TUT33:TUW33 UEP33:UES33 UOL33:UOO33 UYH33:UYK33 VID33:VIG33 VRZ33:VSC33 WBV33:WBY33 WLR33:WLU33 WVN33:WVQ33 G65569:J65569 JB65569:JE65569 SX65569:TA65569 ACT65569:ACW65569 AMP65569:AMS65569 AWL65569:AWO65569 BGH65569:BGK65569 BQD65569:BQG65569 BZZ65569:CAC65569 CJV65569:CJY65569 CTR65569:CTU65569 DDN65569:DDQ65569 DNJ65569:DNM65569 DXF65569:DXI65569 EHB65569:EHE65569 EQX65569:ERA65569 FAT65569:FAW65569 FKP65569:FKS65569 FUL65569:FUO65569 GEH65569:GEK65569 GOD65569:GOG65569 GXZ65569:GYC65569 HHV65569:HHY65569 HRR65569:HRU65569 IBN65569:IBQ65569 ILJ65569:ILM65569 IVF65569:IVI65569 JFB65569:JFE65569 JOX65569:JPA65569 JYT65569:JYW65569 KIP65569:KIS65569 KSL65569:KSO65569 LCH65569:LCK65569 LMD65569:LMG65569 LVZ65569:LWC65569 MFV65569:MFY65569 MPR65569:MPU65569 MZN65569:MZQ65569 NJJ65569:NJM65569 NTF65569:NTI65569 ODB65569:ODE65569 OMX65569:ONA65569 OWT65569:OWW65569 PGP65569:PGS65569 PQL65569:PQO65569 QAH65569:QAK65569 QKD65569:QKG65569 QTZ65569:QUC65569 RDV65569:RDY65569 RNR65569:RNU65569 RXN65569:RXQ65569 SHJ65569:SHM65569 SRF65569:SRI65569 TBB65569:TBE65569 TKX65569:TLA65569 TUT65569:TUW65569 UEP65569:UES65569 UOL65569:UOO65569 UYH65569:UYK65569 VID65569:VIG65569 VRZ65569:VSC65569 WBV65569:WBY65569 WLR65569:WLU65569 WVN65569:WVQ65569 G131105:J131105 JB131105:JE131105 SX131105:TA131105 ACT131105:ACW131105 AMP131105:AMS131105 AWL131105:AWO131105 BGH131105:BGK131105 BQD131105:BQG131105 BZZ131105:CAC131105 CJV131105:CJY131105 CTR131105:CTU131105 DDN131105:DDQ131105 DNJ131105:DNM131105 DXF131105:DXI131105 EHB131105:EHE131105 EQX131105:ERA131105 FAT131105:FAW131105 FKP131105:FKS131105 FUL131105:FUO131105 GEH131105:GEK131105 GOD131105:GOG131105 GXZ131105:GYC131105 HHV131105:HHY131105 HRR131105:HRU131105 IBN131105:IBQ131105 ILJ131105:ILM131105 IVF131105:IVI131105 JFB131105:JFE131105 JOX131105:JPA131105 JYT131105:JYW131105 KIP131105:KIS131105 KSL131105:KSO131105 LCH131105:LCK131105 LMD131105:LMG131105 LVZ131105:LWC131105 MFV131105:MFY131105 MPR131105:MPU131105 MZN131105:MZQ131105 NJJ131105:NJM131105 NTF131105:NTI131105 ODB131105:ODE131105 OMX131105:ONA131105 OWT131105:OWW131105 PGP131105:PGS131105 PQL131105:PQO131105 QAH131105:QAK131105 QKD131105:QKG131105 QTZ131105:QUC131105 RDV131105:RDY131105 RNR131105:RNU131105 RXN131105:RXQ131105 SHJ131105:SHM131105 SRF131105:SRI131105 TBB131105:TBE131105 TKX131105:TLA131105 TUT131105:TUW131105 UEP131105:UES131105 UOL131105:UOO131105 UYH131105:UYK131105 VID131105:VIG131105 VRZ131105:VSC131105 WBV131105:WBY131105 WLR131105:WLU131105 WVN131105:WVQ131105 G196641:J196641 JB196641:JE196641 SX196641:TA196641 ACT196641:ACW196641 AMP196641:AMS196641 AWL196641:AWO196641 BGH196641:BGK196641 BQD196641:BQG196641 BZZ196641:CAC196641 CJV196641:CJY196641 CTR196641:CTU196641 DDN196641:DDQ196641 DNJ196641:DNM196641 DXF196641:DXI196641 EHB196641:EHE196641 EQX196641:ERA196641 FAT196641:FAW196641 FKP196641:FKS196641 FUL196641:FUO196641 GEH196641:GEK196641 GOD196641:GOG196641 GXZ196641:GYC196641 HHV196641:HHY196641 HRR196641:HRU196641 IBN196641:IBQ196641 ILJ196641:ILM196641 IVF196641:IVI196641 JFB196641:JFE196641 JOX196641:JPA196641 JYT196641:JYW196641 KIP196641:KIS196641 KSL196641:KSO196641 LCH196641:LCK196641 LMD196641:LMG196641 LVZ196641:LWC196641 MFV196641:MFY196641 MPR196641:MPU196641 MZN196641:MZQ196641 NJJ196641:NJM196641 NTF196641:NTI196641 ODB196641:ODE196641 OMX196641:ONA196641 OWT196641:OWW196641 PGP196641:PGS196641 PQL196641:PQO196641 QAH196641:QAK196641 QKD196641:QKG196641 QTZ196641:QUC196641 RDV196641:RDY196641 RNR196641:RNU196641 RXN196641:RXQ196641 SHJ196641:SHM196641 SRF196641:SRI196641 TBB196641:TBE196641 TKX196641:TLA196641 TUT196641:TUW196641 UEP196641:UES196641 UOL196641:UOO196641 UYH196641:UYK196641 VID196641:VIG196641 VRZ196641:VSC196641 WBV196641:WBY196641 WLR196641:WLU196641 WVN196641:WVQ196641 G262177:J262177 JB262177:JE262177 SX262177:TA262177 ACT262177:ACW262177 AMP262177:AMS262177 AWL262177:AWO262177 BGH262177:BGK262177 BQD262177:BQG262177 BZZ262177:CAC262177 CJV262177:CJY262177 CTR262177:CTU262177 DDN262177:DDQ262177 DNJ262177:DNM262177 DXF262177:DXI262177 EHB262177:EHE262177 EQX262177:ERA262177 FAT262177:FAW262177 FKP262177:FKS262177 FUL262177:FUO262177 GEH262177:GEK262177 GOD262177:GOG262177 GXZ262177:GYC262177 HHV262177:HHY262177 HRR262177:HRU262177 IBN262177:IBQ262177 ILJ262177:ILM262177 IVF262177:IVI262177 JFB262177:JFE262177 JOX262177:JPA262177 JYT262177:JYW262177 KIP262177:KIS262177 KSL262177:KSO262177 LCH262177:LCK262177 LMD262177:LMG262177 LVZ262177:LWC262177 MFV262177:MFY262177 MPR262177:MPU262177 MZN262177:MZQ262177 NJJ262177:NJM262177 NTF262177:NTI262177 ODB262177:ODE262177 OMX262177:ONA262177 OWT262177:OWW262177 PGP262177:PGS262177 PQL262177:PQO262177 QAH262177:QAK262177 QKD262177:QKG262177 QTZ262177:QUC262177 RDV262177:RDY262177 RNR262177:RNU262177 RXN262177:RXQ262177 SHJ262177:SHM262177 SRF262177:SRI262177 TBB262177:TBE262177 TKX262177:TLA262177 TUT262177:TUW262177 UEP262177:UES262177 UOL262177:UOO262177 UYH262177:UYK262177 VID262177:VIG262177 VRZ262177:VSC262177 WBV262177:WBY262177 WLR262177:WLU262177 WVN262177:WVQ262177 G327713:J327713 JB327713:JE327713 SX327713:TA327713 ACT327713:ACW327713 AMP327713:AMS327713 AWL327713:AWO327713 BGH327713:BGK327713 BQD327713:BQG327713 BZZ327713:CAC327713 CJV327713:CJY327713 CTR327713:CTU327713 DDN327713:DDQ327713 DNJ327713:DNM327713 DXF327713:DXI327713 EHB327713:EHE327713 EQX327713:ERA327713 FAT327713:FAW327713 FKP327713:FKS327713 FUL327713:FUO327713 GEH327713:GEK327713 GOD327713:GOG327713 GXZ327713:GYC327713 HHV327713:HHY327713 HRR327713:HRU327713 IBN327713:IBQ327713 ILJ327713:ILM327713 IVF327713:IVI327713 JFB327713:JFE327713 JOX327713:JPA327713 JYT327713:JYW327713 KIP327713:KIS327713 KSL327713:KSO327713 LCH327713:LCK327713 LMD327713:LMG327713 LVZ327713:LWC327713 MFV327713:MFY327713 MPR327713:MPU327713 MZN327713:MZQ327713 NJJ327713:NJM327713 NTF327713:NTI327713 ODB327713:ODE327713 OMX327713:ONA327713 OWT327713:OWW327713 PGP327713:PGS327713 PQL327713:PQO327713 QAH327713:QAK327713 QKD327713:QKG327713 QTZ327713:QUC327713 RDV327713:RDY327713 RNR327713:RNU327713 RXN327713:RXQ327713 SHJ327713:SHM327713 SRF327713:SRI327713 TBB327713:TBE327713 TKX327713:TLA327713 TUT327713:TUW327713 UEP327713:UES327713 UOL327713:UOO327713 UYH327713:UYK327713 VID327713:VIG327713 VRZ327713:VSC327713 WBV327713:WBY327713 WLR327713:WLU327713 WVN327713:WVQ327713 G393249:J393249 JB393249:JE393249 SX393249:TA393249 ACT393249:ACW393249 AMP393249:AMS393249 AWL393249:AWO393249 BGH393249:BGK393249 BQD393249:BQG393249 BZZ393249:CAC393249 CJV393249:CJY393249 CTR393249:CTU393249 DDN393249:DDQ393249 DNJ393249:DNM393249 DXF393249:DXI393249 EHB393249:EHE393249 EQX393249:ERA393249 FAT393249:FAW393249 FKP393249:FKS393249 FUL393249:FUO393249 GEH393249:GEK393249 GOD393249:GOG393249 GXZ393249:GYC393249 HHV393249:HHY393249 HRR393249:HRU393249 IBN393249:IBQ393249 ILJ393249:ILM393249 IVF393249:IVI393249 JFB393249:JFE393249 JOX393249:JPA393249 JYT393249:JYW393249 KIP393249:KIS393249 KSL393249:KSO393249 LCH393249:LCK393249 LMD393249:LMG393249 LVZ393249:LWC393249 MFV393249:MFY393249 MPR393249:MPU393249 MZN393249:MZQ393249 NJJ393249:NJM393249 NTF393249:NTI393249 ODB393249:ODE393249 OMX393249:ONA393249 OWT393249:OWW393249 PGP393249:PGS393249 PQL393249:PQO393249 QAH393249:QAK393249 QKD393249:QKG393249 QTZ393249:QUC393249 RDV393249:RDY393249 RNR393249:RNU393249 RXN393249:RXQ393249 SHJ393249:SHM393249 SRF393249:SRI393249 TBB393249:TBE393249 TKX393249:TLA393249 TUT393249:TUW393249 UEP393249:UES393249 UOL393249:UOO393249 UYH393249:UYK393249 VID393249:VIG393249 VRZ393249:VSC393249 WBV393249:WBY393249 WLR393249:WLU393249 WVN393249:WVQ393249 G458785:J458785 JB458785:JE458785 SX458785:TA458785 ACT458785:ACW458785 AMP458785:AMS458785 AWL458785:AWO458785 BGH458785:BGK458785 BQD458785:BQG458785 BZZ458785:CAC458785 CJV458785:CJY458785 CTR458785:CTU458785 DDN458785:DDQ458785 DNJ458785:DNM458785 DXF458785:DXI458785 EHB458785:EHE458785 EQX458785:ERA458785 FAT458785:FAW458785 FKP458785:FKS458785 FUL458785:FUO458785 GEH458785:GEK458785 GOD458785:GOG458785 GXZ458785:GYC458785 HHV458785:HHY458785 HRR458785:HRU458785 IBN458785:IBQ458785 ILJ458785:ILM458785 IVF458785:IVI458785 JFB458785:JFE458785 JOX458785:JPA458785 JYT458785:JYW458785 KIP458785:KIS458785 KSL458785:KSO458785 LCH458785:LCK458785 LMD458785:LMG458785 LVZ458785:LWC458785 MFV458785:MFY458785 MPR458785:MPU458785 MZN458785:MZQ458785 NJJ458785:NJM458785 NTF458785:NTI458785 ODB458785:ODE458785 OMX458785:ONA458785 OWT458785:OWW458785 PGP458785:PGS458785 PQL458785:PQO458785 QAH458785:QAK458785 QKD458785:QKG458785 QTZ458785:QUC458785 RDV458785:RDY458785 RNR458785:RNU458785 RXN458785:RXQ458785 SHJ458785:SHM458785 SRF458785:SRI458785 TBB458785:TBE458785 TKX458785:TLA458785 TUT458785:TUW458785 UEP458785:UES458785 UOL458785:UOO458785 UYH458785:UYK458785 VID458785:VIG458785 VRZ458785:VSC458785 WBV458785:WBY458785 WLR458785:WLU458785 WVN458785:WVQ458785 G524321:J524321 JB524321:JE524321 SX524321:TA524321 ACT524321:ACW524321 AMP524321:AMS524321 AWL524321:AWO524321 BGH524321:BGK524321 BQD524321:BQG524321 BZZ524321:CAC524321 CJV524321:CJY524321 CTR524321:CTU524321 DDN524321:DDQ524321 DNJ524321:DNM524321 DXF524321:DXI524321 EHB524321:EHE524321 EQX524321:ERA524321 FAT524321:FAW524321 FKP524321:FKS524321 FUL524321:FUO524321 GEH524321:GEK524321 GOD524321:GOG524321 GXZ524321:GYC524321 HHV524321:HHY524321 HRR524321:HRU524321 IBN524321:IBQ524321 ILJ524321:ILM524321 IVF524321:IVI524321 JFB524321:JFE524321 JOX524321:JPA524321 JYT524321:JYW524321 KIP524321:KIS524321 KSL524321:KSO524321 LCH524321:LCK524321 LMD524321:LMG524321 LVZ524321:LWC524321 MFV524321:MFY524321 MPR524321:MPU524321 MZN524321:MZQ524321 NJJ524321:NJM524321 NTF524321:NTI524321 ODB524321:ODE524321 OMX524321:ONA524321 OWT524321:OWW524321 PGP524321:PGS524321 PQL524321:PQO524321 QAH524321:QAK524321 QKD524321:QKG524321 QTZ524321:QUC524321 RDV524321:RDY524321 RNR524321:RNU524321 RXN524321:RXQ524321 SHJ524321:SHM524321 SRF524321:SRI524321 TBB524321:TBE524321 TKX524321:TLA524321 TUT524321:TUW524321 UEP524321:UES524321 UOL524321:UOO524321 UYH524321:UYK524321 VID524321:VIG524321 VRZ524321:VSC524321 WBV524321:WBY524321 WLR524321:WLU524321 WVN524321:WVQ524321 G589857:J589857 JB589857:JE589857 SX589857:TA589857 ACT589857:ACW589857 AMP589857:AMS589857 AWL589857:AWO589857 BGH589857:BGK589857 BQD589857:BQG589857 BZZ589857:CAC589857 CJV589857:CJY589857 CTR589857:CTU589857 DDN589857:DDQ589857 DNJ589857:DNM589857 DXF589857:DXI589857 EHB589857:EHE589857 EQX589857:ERA589857 FAT589857:FAW589857 FKP589857:FKS589857 FUL589857:FUO589857 GEH589857:GEK589857 GOD589857:GOG589857 GXZ589857:GYC589857 HHV589857:HHY589857 HRR589857:HRU589857 IBN589857:IBQ589857 ILJ589857:ILM589857 IVF589857:IVI589857 JFB589857:JFE589857 JOX589857:JPA589857 JYT589857:JYW589857 KIP589857:KIS589857 KSL589857:KSO589857 LCH589857:LCK589857 LMD589857:LMG589857 LVZ589857:LWC589857 MFV589857:MFY589857 MPR589857:MPU589857 MZN589857:MZQ589857 NJJ589857:NJM589857 NTF589857:NTI589857 ODB589857:ODE589857 OMX589857:ONA589857 OWT589857:OWW589857 PGP589857:PGS589857 PQL589857:PQO589857 QAH589857:QAK589857 QKD589857:QKG589857 QTZ589857:QUC589857 RDV589857:RDY589857 RNR589857:RNU589857 RXN589857:RXQ589857 SHJ589857:SHM589857 SRF589857:SRI589857 TBB589857:TBE589857 TKX589857:TLA589857 TUT589857:TUW589857 UEP589857:UES589857 UOL589857:UOO589857 UYH589857:UYK589857 VID589857:VIG589857 VRZ589857:VSC589857 WBV589857:WBY589857 WLR589857:WLU589857 WVN589857:WVQ589857 G655393:J655393 JB655393:JE655393 SX655393:TA655393 ACT655393:ACW655393 AMP655393:AMS655393 AWL655393:AWO655393 BGH655393:BGK655393 BQD655393:BQG655393 BZZ655393:CAC655393 CJV655393:CJY655393 CTR655393:CTU655393 DDN655393:DDQ655393 DNJ655393:DNM655393 DXF655393:DXI655393 EHB655393:EHE655393 EQX655393:ERA655393 FAT655393:FAW655393 FKP655393:FKS655393 FUL655393:FUO655393 GEH655393:GEK655393 GOD655393:GOG655393 GXZ655393:GYC655393 HHV655393:HHY655393 HRR655393:HRU655393 IBN655393:IBQ655393 ILJ655393:ILM655393 IVF655393:IVI655393 JFB655393:JFE655393 JOX655393:JPA655393 JYT655393:JYW655393 KIP655393:KIS655393 KSL655393:KSO655393 LCH655393:LCK655393 LMD655393:LMG655393 LVZ655393:LWC655393 MFV655393:MFY655393 MPR655393:MPU655393 MZN655393:MZQ655393 NJJ655393:NJM655393 NTF655393:NTI655393 ODB655393:ODE655393 OMX655393:ONA655393 OWT655393:OWW655393 PGP655393:PGS655393 PQL655393:PQO655393 QAH655393:QAK655393 QKD655393:QKG655393 QTZ655393:QUC655393 RDV655393:RDY655393 RNR655393:RNU655393 RXN655393:RXQ655393 SHJ655393:SHM655393 SRF655393:SRI655393 TBB655393:TBE655393 TKX655393:TLA655393 TUT655393:TUW655393 UEP655393:UES655393 UOL655393:UOO655393 UYH655393:UYK655393 VID655393:VIG655393 VRZ655393:VSC655393 WBV655393:WBY655393 WLR655393:WLU655393 WVN655393:WVQ655393 G720929:J720929 JB720929:JE720929 SX720929:TA720929 ACT720929:ACW720929 AMP720929:AMS720929 AWL720929:AWO720929 BGH720929:BGK720929 BQD720929:BQG720929 BZZ720929:CAC720929 CJV720929:CJY720929 CTR720929:CTU720929 DDN720929:DDQ720929 DNJ720929:DNM720929 DXF720929:DXI720929 EHB720929:EHE720929 EQX720929:ERA720929 FAT720929:FAW720929 FKP720929:FKS720929 FUL720929:FUO720929 GEH720929:GEK720929 GOD720929:GOG720929 GXZ720929:GYC720929 HHV720929:HHY720929 HRR720929:HRU720929 IBN720929:IBQ720929 ILJ720929:ILM720929 IVF720929:IVI720929 JFB720929:JFE720929 JOX720929:JPA720929 JYT720929:JYW720929 KIP720929:KIS720929 KSL720929:KSO720929 LCH720929:LCK720929 LMD720929:LMG720929 LVZ720929:LWC720929 MFV720929:MFY720929 MPR720929:MPU720929 MZN720929:MZQ720929 NJJ720929:NJM720929 NTF720929:NTI720929 ODB720929:ODE720929 OMX720929:ONA720929 OWT720929:OWW720929 PGP720929:PGS720929 PQL720929:PQO720929 QAH720929:QAK720929 QKD720929:QKG720929 QTZ720929:QUC720929 RDV720929:RDY720929 RNR720929:RNU720929 RXN720929:RXQ720929 SHJ720929:SHM720929 SRF720929:SRI720929 TBB720929:TBE720929 TKX720929:TLA720929 TUT720929:TUW720929 UEP720929:UES720929 UOL720929:UOO720929 UYH720929:UYK720929 VID720929:VIG720929 VRZ720929:VSC720929 WBV720929:WBY720929 WLR720929:WLU720929 WVN720929:WVQ720929 G786465:J786465 JB786465:JE786465 SX786465:TA786465 ACT786465:ACW786465 AMP786465:AMS786465 AWL786465:AWO786465 BGH786465:BGK786465 BQD786465:BQG786465 BZZ786465:CAC786465 CJV786465:CJY786465 CTR786465:CTU786465 DDN786465:DDQ786465 DNJ786465:DNM786465 DXF786465:DXI786465 EHB786465:EHE786465 EQX786465:ERA786465 FAT786465:FAW786465 FKP786465:FKS786465 FUL786465:FUO786465 GEH786465:GEK786465 GOD786465:GOG786465 GXZ786465:GYC786465 HHV786465:HHY786465 HRR786465:HRU786465 IBN786465:IBQ786465 ILJ786465:ILM786465 IVF786465:IVI786465 JFB786465:JFE786465 JOX786465:JPA786465 JYT786465:JYW786465 KIP786465:KIS786465 KSL786465:KSO786465 LCH786465:LCK786465 LMD786465:LMG786465 LVZ786465:LWC786465 MFV786465:MFY786465 MPR786465:MPU786465 MZN786465:MZQ786465 NJJ786465:NJM786465 NTF786465:NTI786465 ODB786465:ODE786465 OMX786465:ONA786465 OWT786465:OWW786465 PGP786465:PGS786465 PQL786465:PQO786465 QAH786465:QAK786465 QKD786465:QKG786465 QTZ786465:QUC786465 RDV786465:RDY786465 RNR786465:RNU786465 RXN786465:RXQ786465 SHJ786465:SHM786465 SRF786465:SRI786465 TBB786465:TBE786465 TKX786465:TLA786465 TUT786465:TUW786465 UEP786465:UES786465 UOL786465:UOO786465 UYH786465:UYK786465 VID786465:VIG786465 VRZ786465:VSC786465 WBV786465:WBY786465 WLR786465:WLU786465 WVN786465:WVQ786465 G852001:J852001 JB852001:JE852001 SX852001:TA852001 ACT852001:ACW852001 AMP852001:AMS852001 AWL852001:AWO852001 BGH852001:BGK852001 BQD852001:BQG852001 BZZ852001:CAC852001 CJV852001:CJY852001 CTR852001:CTU852001 DDN852001:DDQ852001 DNJ852001:DNM852001 DXF852001:DXI852001 EHB852001:EHE852001 EQX852001:ERA852001 FAT852001:FAW852001 FKP852001:FKS852001 FUL852001:FUO852001 GEH852001:GEK852001 GOD852001:GOG852001 GXZ852001:GYC852001 HHV852001:HHY852001 HRR852001:HRU852001 IBN852001:IBQ852001 ILJ852001:ILM852001 IVF852001:IVI852001 JFB852001:JFE852001 JOX852001:JPA852001 JYT852001:JYW852001 KIP852001:KIS852001 KSL852001:KSO852001 LCH852001:LCK852001 LMD852001:LMG852001 LVZ852001:LWC852001 MFV852001:MFY852001 MPR852001:MPU852001 MZN852001:MZQ852001 NJJ852001:NJM852001 NTF852001:NTI852001 ODB852001:ODE852001 OMX852001:ONA852001 OWT852001:OWW852001 PGP852001:PGS852001 PQL852001:PQO852001 QAH852001:QAK852001 QKD852001:QKG852001 QTZ852001:QUC852001 RDV852001:RDY852001 RNR852001:RNU852001 RXN852001:RXQ852001 SHJ852001:SHM852001 SRF852001:SRI852001 TBB852001:TBE852001 TKX852001:TLA852001 TUT852001:TUW852001 UEP852001:UES852001 UOL852001:UOO852001 UYH852001:UYK852001 VID852001:VIG852001 VRZ852001:VSC852001 WBV852001:WBY852001 WLR852001:WLU852001 WVN852001:WVQ852001 G917537:J917537 JB917537:JE917537 SX917537:TA917537 ACT917537:ACW917537 AMP917537:AMS917537 AWL917537:AWO917537 BGH917537:BGK917537 BQD917537:BQG917537 BZZ917537:CAC917537 CJV917537:CJY917537 CTR917537:CTU917537 DDN917537:DDQ917537 DNJ917537:DNM917537 DXF917537:DXI917537 EHB917537:EHE917537 EQX917537:ERA917537 FAT917537:FAW917537 FKP917537:FKS917537 FUL917537:FUO917537 GEH917537:GEK917537 GOD917537:GOG917537 GXZ917537:GYC917537 HHV917537:HHY917537 HRR917537:HRU917537 IBN917537:IBQ917537 ILJ917537:ILM917537 IVF917537:IVI917537 JFB917537:JFE917537 JOX917537:JPA917537 JYT917537:JYW917537 KIP917537:KIS917537 KSL917537:KSO917537 LCH917537:LCK917537 LMD917537:LMG917537 LVZ917537:LWC917537 MFV917537:MFY917537 MPR917537:MPU917537 MZN917537:MZQ917537 NJJ917537:NJM917537 NTF917537:NTI917537 ODB917537:ODE917537 OMX917537:ONA917537 OWT917537:OWW917537 PGP917537:PGS917537 PQL917537:PQO917537 QAH917537:QAK917537 QKD917537:QKG917537 QTZ917537:QUC917537 RDV917537:RDY917537 RNR917537:RNU917537 RXN917537:RXQ917537 SHJ917537:SHM917537 SRF917537:SRI917537 TBB917537:TBE917537 TKX917537:TLA917537 TUT917537:TUW917537 UEP917537:UES917537 UOL917537:UOO917537 UYH917537:UYK917537 VID917537:VIG917537 VRZ917537:VSC917537 WBV917537:WBY917537 WLR917537:WLU917537 WVN917537:WVQ917537 G983073:J983073 JB983073:JE983073 SX983073:TA983073 ACT983073:ACW983073 AMP983073:AMS983073 AWL983073:AWO983073 BGH983073:BGK983073 BQD983073:BQG983073 BZZ983073:CAC983073 CJV983073:CJY983073 CTR983073:CTU983073 DDN983073:DDQ983073 DNJ983073:DNM983073 DXF983073:DXI983073 EHB983073:EHE983073 EQX983073:ERA983073 FAT983073:FAW983073 FKP983073:FKS983073 FUL983073:FUO983073 GEH983073:GEK983073 GOD983073:GOG983073 GXZ983073:GYC983073 HHV983073:HHY983073 HRR983073:HRU983073 IBN983073:IBQ983073 ILJ983073:ILM983073 IVF983073:IVI983073 JFB983073:JFE983073 JOX983073:JPA983073 JYT983073:JYW983073 KIP983073:KIS983073 KSL983073:KSO983073 LCH983073:LCK983073 LMD983073:LMG983073 LVZ983073:LWC983073 MFV983073:MFY983073 MPR983073:MPU983073 MZN983073:MZQ983073 NJJ983073:NJM983073 NTF983073:NTI983073 ODB983073:ODE983073 OMX983073:ONA983073 OWT983073:OWW983073 PGP983073:PGS983073 PQL983073:PQO983073 QAH983073:QAK983073 QKD983073:QKG983073 QTZ983073:QUC983073 RDV983073:RDY983073 RNR983073:RNU983073 RXN983073:RXQ983073 SHJ983073:SHM983073 SRF983073:SRI983073 TBB983073:TBE983073 TKX983073:TLA983073 TUT983073:TUW983073 UEP983073:UES983073 UOL983073:UOO983073 UYH983073:UYK983073 VID983073:VIG983073 VRZ983073:VSC983073 WBV983073:WBY983073 E33 G33:J33" xr:uid="{00000000-0002-0000-0200-000002000000}">
      <formula1>-10000000000000000</formula1>
      <formula2>10000000000000000</formula2>
    </dataValidation>
    <dataValidation type="whole" operator="lessThanOrEqual" allowBlank="1" showInputMessage="1" showErrorMessage="1" error="въведете цяло отрицателно число" promptTitle="Внимание" prompt="Въвежда се сумата по под.§ 40-71 с отрицателен знак" sqref="WLR983094:WLU983094 IZ54 SV54 ACR54 AMN54 AWJ54 BGF54 BQB54 BZX54 CJT54 CTP54 DDL54 DNH54 DXD54 EGZ54 EQV54 FAR54 FKN54 FUJ54 GEF54 GOB54 GXX54 HHT54 HRP54 IBL54 ILH54 IVD54 JEZ54 JOV54 JYR54 KIN54 KSJ54 LCF54 LMB54 LVX54 MFT54 MPP54 MZL54 NJH54 NTD54 OCZ54 OMV54 OWR54 PGN54 PQJ54 QAF54 QKB54 QTX54 RDT54 RNP54 RXL54 SHH54 SRD54 TAZ54 TKV54 TUR54 UEN54 UOJ54 UYF54 VIB54 VRX54 WBT54 WLP54 WVL54 E65590 IZ65590 SV65590 ACR65590 AMN65590 AWJ65590 BGF65590 BQB65590 BZX65590 CJT65590 CTP65590 DDL65590 DNH65590 DXD65590 EGZ65590 EQV65590 FAR65590 FKN65590 FUJ65590 GEF65590 GOB65590 GXX65590 HHT65590 HRP65590 IBL65590 ILH65590 IVD65590 JEZ65590 JOV65590 JYR65590 KIN65590 KSJ65590 LCF65590 LMB65590 LVX65590 MFT65590 MPP65590 MZL65590 NJH65590 NTD65590 OCZ65590 OMV65590 OWR65590 PGN65590 PQJ65590 QAF65590 QKB65590 QTX65590 RDT65590 RNP65590 RXL65590 SHH65590 SRD65590 TAZ65590 TKV65590 TUR65590 UEN65590 UOJ65590 UYF65590 VIB65590 VRX65590 WBT65590 WLP65590 WVL65590 E131126 IZ131126 SV131126 ACR131126 AMN131126 AWJ131126 BGF131126 BQB131126 BZX131126 CJT131126 CTP131126 DDL131126 DNH131126 DXD131126 EGZ131126 EQV131126 FAR131126 FKN131126 FUJ131126 GEF131126 GOB131126 GXX131126 HHT131126 HRP131126 IBL131126 ILH131126 IVD131126 JEZ131126 JOV131126 JYR131126 KIN131126 KSJ131126 LCF131126 LMB131126 LVX131126 MFT131126 MPP131126 MZL131126 NJH131126 NTD131126 OCZ131126 OMV131126 OWR131126 PGN131126 PQJ131126 QAF131126 QKB131126 QTX131126 RDT131126 RNP131126 RXL131126 SHH131126 SRD131126 TAZ131126 TKV131126 TUR131126 UEN131126 UOJ131126 UYF131126 VIB131126 VRX131126 WBT131126 WLP131126 WVL131126 E196662 IZ196662 SV196662 ACR196662 AMN196662 AWJ196662 BGF196662 BQB196662 BZX196662 CJT196662 CTP196662 DDL196662 DNH196662 DXD196662 EGZ196662 EQV196662 FAR196662 FKN196662 FUJ196662 GEF196662 GOB196662 GXX196662 HHT196662 HRP196662 IBL196662 ILH196662 IVD196662 JEZ196662 JOV196662 JYR196662 KIN196662 KSJ196662 LCF196662 LMB196662 LVX196662 MFT196662 MPP196662 MZL196662 NJH196662 NTD196662 OCZ196662 OMV196662 OWR196662 PGN196662 PQJ196662 QAF196662 QKB196662 QTX196662 RDT196662 RNP196662 RXL196662 SHH196662 SRD196662 TAZ196662 TKV196662 TUR196662 UEN196662 UOJ196662 UYF196662 VIB196662 VRX196662 WBT196662 WLP196662 WVL196662 E262198 IZ262198 SV262198 ACR262198 AMN262198 AWJ262198 BGF262198 BQB262198 BZX262198 CJT262198 CTP262198 DDL262198 DNH262198 DXD262198 EGZ262198 EQV262198 FAR262198 FKN262198 FUJ262198 GEF262198 GOB262198 GXX262198 HHT262198 HRP262198 IBL262198 ILH262198 IVD262198 JEZ262198 JOV262198 JYR262198 KIN262198 KSJ262198 LCF262198 LMB262198 LVX262198 MFT262198 MPP262198 MZL262198 NJH262198 NTD262198 OCZ262198 OMV262198 OWR262198 PGN262198 PQJ262198 QAF262198 QKB262198 QTX262198 RDT262198 RNP262198 RXL262198 SHH262198 SRD262198 TAZ262198 TKV262198 TUR262198 UEN262198 UOJ262198 UYF262198 VIB262198 VRX262198 WBT262198 WLP262198 WVL262198 E327734 IZ327734 SV327734 ACR327734 AMN327734 AWJ327734 BGF327734 BQB327734 BZX327734 CJT327734 CTP327734 DDL327734 DNH327734 DXD327734 EGZ327734 EQV327734 FAR327734 FKN327734 FUJ327734 GEF327734 GOB327734 GXX327734 HHT327734 HRP327734 IBL327734 ILH327734 IVD327734 JEZ327734 JOV327734 JYR327734 KIN327734 KSJ327734 LCF327734 LMB327734 LVX327734 MFT327734 MPP327734 MZL327734 NJH327734 NTD327734 OCZ327734 OMV327734 OWR327734 PGN327734 PQJ327734 QAF327734 QKB327734 QTX327734 RDT327734 RNP327734 RXL327734 SHH327734 SRD327734 TAZ327734 TKV327734 TUR327734 UEN327734 UOJ327734 UYF327734 VIB327734 VRX327734 WBT327734 WLP327734 WVL327734 E393270 IZ393270 SV393270 ACR393270 AMN393270 AWJ393270 BGF393270 BQB393270 BZX393270 CJT393270 CTP393270 DDL393270 DNH393270 DXD393270 EGZ393270 EQV393270 FAR393270 FKN393270 FUJ393270 GEF393270 GOB393270 GXX393270 HHT393270 HRP393270 IBL393270 ILH393270 IVD393270 JEZ393270 JOV393270 JYR393270 KIN393270 KSJ393270 LCF393270 LMB393270 LVX393270 MFT393270 MPP393270 MZL393270 NJH393270 NTD393270 OCZ393270 OMV393270 OWR393270 PGN393270 PQJ393270 QAF393270 QKB393270 QTX393270 RDT393270 RNP393270 RXL393270 SHH393270 SRD393270 TAZ393270 TKV393270 TUR393270 UEN393270 UOJ393270 UYF393270 VIB393270 VRX393270 WBT393270 WLP393270 WVL393270 E458806 IZ458806 SV458806 ACR458806 AMN458806 AWJ458806 BGF458806 BQB458806 BZX458806 CJT458806 CTP458806 DDL458806 DNH458806 DXD458806 EGZ458806 EQV458806 FAR458806 FKN458806 FUJ458806 GEF458806 GOB458806 GXX458806 HHT458806 HRP458806 IBL458806 ILH458806 IVD458806 JEZ458806 JOV458806 JYR458806 KIN458806 KSJ458806 LCF458806 LMB458806 LVX458806 MFT458806 MPP458806 MZL458806 NJH458806 NTD458806 OCZ458806 OMV458806 OWR458806 PGN458806 PQJ458806 QAF458806 QKB458806 QTX458806 RDT458806 RNP458806 RXL458806 SHH458806 SRD458806 TAZ458806 TKV458806 TUR458806 UEN458806 UOJ458806 UYF458806 VIB458806 VRX458806 WBT458806 WLP458806 WVL458806 E524342 IZ524342 SV524342 ACR524342 AMN524342 AWJ524342 BGF524342 BQB524342 BZX524342 CJT524342 CTP524342 DDL524342 DNH524342 DXD524342 EGZ524342 EQV524342 FAR524342 FKN524342 FUJ524342 GEF524342 GOB524342 GXX524342 HHT524342 HRP524342 IBL524342 ILH524342 IVD524342 JEZ524342 JOV524342 JYR524342 KIN524342 KSJ524342 LCF524342 LMB524342 LVX524342 MFT524342 MPP524342 MZL524342 NJH524342 NTD524342 OCZ524342 OMV524342 OWR524342 PGN524342 PQJ524342 QAF524342 QKB524342 QTX524342 RDT524342 RNP524342 RXL524342 SHH524342 SRD524342 TAZ524342 TKV524342 TUR524342 UEN524342 UOJ524342 UYF524342 VIB524342 VRX524342 WBT524342 WLP524342 WVL524342 E589878 IZ589878 SV589878 ACR589878 AMN589878 AWJ589878 BGF589878 BQB589878 BZX589878 CJT589878 CTP589878 DDL589878 DNH589878 DXD589878 EGZ589878 EQV589878 FAR589878 FKN589878 FUJ589878 GEF589878 GOB589878 GXX589878 HHT589878 HRP589878 IBL589878 ILH589878 IVD589878 JEZ589878 JOV589878 JYR589878 KIN589878 KSJ589878 LCF589878 LMB589878 LVX589878 MFT589878 MPP589878 MZL589878 NJH589878 NTD589878 OCZ589878 OMV589878 OWR589878 PGN589878 PQJ589878 QAF589878 QKB589878 QTX589878 RDT589878 RNP589878 RXL589878 SHH589878 SRD589878 TAZ589878 TKV589878 TUR589878 UEN589878 UOJ589878 UYF589878 VIB589878 VRX589878 WBT589878 WLP589878 WVL589878 E655414 IZ655414 SV655414 ACR655414 AMN655414 AWJ655414 BGF655414 BQB655414 BZX655414 CJT655414 CTP655414 DDL655414 DNH655414 DXD655414 EGZ655414 EQV655414 FAR655414 FKN655414 FUJ655414 GEF655414 GOB655414 GXX655414 HHT655414 HRP655414 IBL655414 ILH655414 IVD655414 JEZ655414 JOV655414 JYR655414 KIN655414 KSJ655414 LCF655414 LMB655414 LVX655414 MFT655414 MPP655414 MZL655414 NJH655414 NTD655414 OCZ655414 OMV655414 OWR655414 PGN655414 PQJ655414 QAF655414 QKB655414 QTX655414 RDT655414 RNP655414 RXL655414 SHH655414 SRD655414 TAZ655414 TKV655414 TUR655414 UEN655414 UOJ655414 UYF655414 VIB655414 VRX655414 WBT655414 WLP655414 WVL655414 E720950 IZ720950 SV720950 ACR720950 AMN720950 AWJ720950 BGF720950 BQB720950 BZX720950 CJT720950 CTP720950 DDL720950 DNH720950 DXD720950 EGZ720950 EQV720950 FAR720950 FKN720950 FUJ720950 GEF720950 GOB720950 GXX720950 HHT720950 HRP720950 IBL720950 ILH720950 IVD720950 JEZ720950 JOV720950 JYR720950 KIN720950 KSJ720950 LCF720950 LMB720950 LVX720950 MFT720950 MPP720950 MZL720950 NJH720950 NTD720950 OCZ720950 OMV720950 OWR720950 PGN720950 PQJ720950 QAF720950 QKB720950 QTX720950 RDT720950 RNP720950 RXL720950 SHH720950 SRD720950 TAZ720950 TKV720950 TUR720950 UEN720950 UOJ720950 UYF720950 VIB720950 VRX720950 WBT720950 WLP720950 WVL720950 E786486 IZ786486 SV786486 ACR786486 AMN786486 AWJ786486 BGF786486 BQB786486 BZX786486 CJT786486 CTP786486 DDL786486 DNH786486 DXD786486 EGZ786486 EQV786486 FAR786486 FKN786486 FUJ786486 GEF786486 GOB786486 GXX786486 HHT786486 HRP786486 IBL786486 ILH786486 IVD786486 JEZ786486 JOV786486 JYR786486 KIN786486 KSJ786486 LCF786486 LMB786486 LVX786486 MFT786486 MPP786486 MZL786486 NJH786486 NTD786486 OCZ786486 OMV786486 OWR786486 PGN786486 PQJ786486 QAF786486 QKB786486 QTX786486 RDT786486 RNP786486 RXL786486 SHH786486 SRD786486 TAZ786486 TKV786486 TUR786486 UEN786486 UOJ786486 UYF786486 VIB786486 VRX786486 WBT786486 WLP786486 WVL786486 E852022 IZ852022 SV852022 ACR852022 AMN852022 AWJ852022 BGF852022 BQB852022 BZX852022 CJT852022 CTP852022 DDL852022 DNH852022 DXD852022 EGZ852022 EQV852022 FAR852022 FKN852022 FUJ852022 GEF852022 GOB852022 GXX852022 HHT852022 HRP852022 IBL852022 ILH852022 IVD852022 JEZ852022 JOV852022 JYR852022 KIN852022 KSJ852022 LCF852022 LMB852022 LVX852022 MFT852022 MPP852022 MZL852022 NJH852022 NTD852022 OCZ852022 OMV852022 OWR852022 PGN852022 PQJ852022 QAF852022 QKB852022 QTX852022 RDT852022 RNP852022 RXL852022 SHH852022 SRD852022 TAZ852022 TKV852022 TUR852022 UEN852022 UOJ852022 UYF852022 VIB852022 VRX852022 WBT852022 WLP852022 WVL852022 E917558 IZ917558 SV917558 ACR917558 AMN917558 AWJ917558 BGF917558 BQB917558 BZX917558 CJT917558 CTP917558 DDL917558 DNH917558 DXD917558 EGZ917558 EQV917558 FAR917558 FKN917558 FUJ917558 GEF917558 GOB917558 GXX917558 HHT917558 HRP917558 IBL917558 ILH917558 IVD917558 JEZ917558 JOV917558 JYR917558 KIN917558 KSJ917558 LCF917558 LMB917558 LVX917558 MFT917558 MPP917558 MZL917558 NJH917558 NTD917558 OCZ917558 OMV917558 OWR917558 PGN917558 PQJ917558 QAF917558 QKB917558 QTX917558 RDT917558 RNP917558 RXL917558 SHH917558 SRD917558 TAZ917558 TKV917558 TUR917558 UEN917558 UOJ917558 UYF917558 VIB917558 VRX917558 WBT917558 WLP917558 WVL917558 E983094 IZ983094 SV983094 ACR983094 AMN983094 AWJ983094 BGF983094 BQB983094 BZX983094 CJT983094 CTP983094 DDL983094 DNH983094 DXD983094 EGZ983094 EQV983094 FAR983094 FKN983094 FUJ983094 GEF983094 GOB983094 GXX983094 HHT983094 HRP983094 IBL983094 ILH983094 IVD983094 JEZ983094 JOV983094 JYR983094 KIN983094 KSJ983094 LCF983094 LMB983094 LVX983094 MFT983094 MPP983094 MZL983094 NJH983094 NTD983094 OCZ983094 OMV983094 OWR983094 PGN983094 PQJ983094 QAF983094 QKB983094 QTX983094 RDT983094 RNP983094 RXL983094 SHH983094 SRD983094 TAZ983094 TKV983094 TUR983094 UEN983094 UOJ983094 UYF983094 VIB983094 VRX983094 WBT983094 WLP983094 WVL983094 WVN983094:WVQ983094 JB54:JE54 SX54:TA54 ACT54:ACW54 AMP54:AMS54 AWL54:AWO54 BGH54:BGK54 BQD54:BQG54 BZZ54:CAC54 CJV54:CJY54 CTR54:CTU54 DDN54:DDQ54 DNJ54:DNM54 DXF54:DXI54 EHB54:EHE54 EQX54:ERA54 FAT54:FAW54 FKP54:FKS54 FUL54:FUO54 GEH54:GEK54 GOD54:GOG54 GXZ54:GYC54 HHV54:HHY54 HRR54:HRU54 IBN54:IBQ54 ILJ54:ILM54 IVF54:IVI54 JFB54:JFE54 JOX54:JPA54 JYT54:JYW54 KIP54:KIS54 KSL54:KSO54 LCH54:LCK54 LMD54:LMG54 LVZ54:LWC54 MFV54:MFY54 MPR54:MPU54 MZN54:MZQ54 NJJ54:NJM54 NTF54:NTI54 ODB54:ODE54 OMX54:ONA54 OWT54:OWW54 PGP54:PGS54 PQL54:PQO54 QAH54:QAK54 QKD54:QKG54 QTZ54:QUC54 RDV54:RDY54 RNR54:RNU54 RXN54:RXQ54 SHJ54:SHM54 SRF54:SRI54 TBB54:TBE54 TKX54:TLA54 TUT54:TUW54 UEP54:UES54 UOL54:UOO54 UYH54:UYK54 VID54:VIG54 VRZ54:VSC54 WBV54:WBY54 WLR54:WLU54 WVN54:WVQ54 G65590:J65590 JB65590:JE65590 SX65590:TA65590 ACT65590:ACW65590 AMP65590:AMS65590 AWL65590:AWO65590 BGH65590:BGK65590 BQD65590:BQG65590 BZZ65590:CAC65590 CJV65590:CJY65590 CTR65590:CTU65590 DDN65590:DDQ65590 DNJ65590:DNM65590 DXF65590:DXI65590 EHB65590:EHE65590 EQX65590:ERA65590 FAT65590:FAW65590 FKP65590:FKS65590 FUL65590:FUO65590 GEH65590:GEK65590 GOD65590:GOG65590 GXZ65590:GYC65590 HHV65590:HHY65590 HRR65590:HRU65590 IBN65590:IBQ65590 ILJ65590:ILM65590 IVF65590:IVI65590 JFB65590:JFE65590 JOX65590:JPA65590 JYT65590:JYW65590 KIP65590:KIS65590 KSL65590:KSO65590 LCH65590:LCK65590 LMD65590:LMG65590 LVZ65590:LWC65590 MFV65590:MFY65590 MPR65590:MPU65590 MZN65590:MZQ65590 NJJ65590:NJM65590 NTF65590:NTI65590 ODB65590:ODE65590 OMX65590:ONA65590 OWT65590:OWW65590 PGP65590:PGS65590 PQL65590:PQO65590 QAH65590:QAK65590 QKD65590:QKG65590 QTZ65590:QUC65590 RDV65590:RDY65590 RNR65590:RNU65590 RXN65590:RXQ65590 SHJ65590:SHM65590 SRF65590:SRI65590 TBB65590:TBE65590 TKX65590:TLA65590 TUT65590:TUW65590 UEP65590:UES65590 UOL65590:UOO65590 UYH65590:UYK65590 VID65590:VIG65590 VRZ65590:VSC65590 WBV65590:WBY65590 WLR65590:WLU65590 WVN65590:WVQ65590 G131126:J131126 JB131126:JE131126 SX131126:TA131126 ACT131126:ACW131126 AMP131126:AMS131126 AWL131126:AWO131126 BGH131126:BGK131126 BQD131126:BQG131126 BZZ131126:CAC131126 CJV131126:CJY131126 CTR131126:CTU131126 DDN131126:DDQ131126 DNJ131126:DNM131126 DXF131126:DXI131126 EHB131126:EHE131126 EQX131126:ERA131126 FAT131126:FAW131126 FKP131126:FKS131126 FUL131126:FUO131126 GEH131126:GEK131126 GOD131126:GOG131126 GXZ131126:GYC131126 HHV131126:HHY131126 HRR131126:HRU131126 IBN131126:IBQ131126 ILJ131126:ILM131126 IVF131126:IVI131126 JFB131126:JFE131126 JOX131126:JPA131126 JYT131126:JYW131126 KIP131126:KIS131126 KSL131126:KSO131126 LCH131126:LCK131126 LMD131126:LMG131126 LVZ131126:LWC131126 MFV131126:MFY131126 MPR131126:MPU131126 MZN131126:MZQ131126 NJJ131126:NJM131126 NTF131126:NTI131126 ODB131126:ODE131126 OMX131126:ONA131126 OWT131126:OWW131126 PGP131126:PGS131126 PQL131126:PQO131126 QAH131126:QAK131126 QKD131126:QKG131126 QTZ131126:QUC131126 RDV131126:RDY131126 RNR131126:RNU131126 RXN131126:RXQ131126 SHJ131126:SHM131126 SRF131126:SRI131126 TBB131126:TBE131126 TKX131126:TLA131126 TUT131126:TUW131126 UEP131126:UES131126 UOL131126:UOO131126 UYH131126:UYK131126 VID131126:VIG131126 VRZ131126:VSC131126 WBV131126:WBY131126 WLR131126:WLU131126 WVN131126:WVQ131126 G196662:J196662 JB196662:JE196662 SX196662:TA196662 ACT196662:ACW196662 AMP196662:AMS196662 AWL196662:AWO196662 BGH196662:BGK196662 BQD196662:BQG196662 BZZ196662:CAC196662 CJV196662:CJY196662 CTR196662:CTU196662 DDN196662:DDQ196662 DNJ196662:DNM196662 DXF196662:DXI196662 EHB196662:EHE196662 EQX196662:ERA196662 FAT196662:FAW196662 FKP196662:FKS196662 FUL196662:FUO196662 GEH196662:GEK196662 GOD196662:GOG196662 GXZ196662:GYC196662 HHV196662:HHY196662 HRR196662:HRU196662 IBN196662:IBQ196662 ILJ196662:ILM196662 IVF196662:IVI196662 JFB196662:JFE196662 JOX196662:JPA196662 JYT196662:JYW196662 KIP196662:KIS196662 KSL196662:KSO196662 LCH196662:LCK196662 LMD196662:LMG196662 LVZ196662:LWC196662 MFV196662:MFY196662 MPR196662:MPU196662 MZN196662:MZQ196662 NJJ196662:NJM196662 NTF196662:NTI196662 ODB196662:ODE196662 OMX196662:ONA196662 OWT196662:OWW196662 PGP196662:PGS196662 PQL196662:PQO196662 QAH196662:QAK196662 QKD196662:QKG196662 QTZ196662:QUC196662 RDV196662:RDY196662 RNR196662:RNU196662 RXN196662:RXQ196662 SHJ196662:SHM196662 SRF196662:SRI196662 TBB196662:TBE196662 TKX196662:TLA196662 TUT196662:TUW196662 UEP196662:UES196662 UOL196662:UOO196662 UYH196662:UYK196662 VID196662:VIG196662 VRZ196662:VSC196662 WBV196662:WBY196662 WLR196662:WLU196662 WVN196662:WVQ196662 G262198:J262198 JB262198:JE262198 SX262198:TA262198 ACT262198:ACW262198 AMP262198:AMS262198 AWL262198:AWO262198 BGH262198:BGK262198 BQD262198:BQG262198 BZZ262198:CAC262198 CJV262198:CJY262198 CTR262198:CTU262198 DDN262198:DDQ262198 DNJ262198:DNM262198 DXF262198:DXI262198 EHB262198:EHE262198 EQX262198:ERA262198 FAT262198:FAW262198 FKP262198:FKS262198 FUL262198:FUO262198 GEH262198:GEK262198 GOD262198:GOG262198 GXZ262198:GYC262198 HHV262198:HHY262198 HRR262198:HRU262198 IBN262198:IBQ262198 ILJ262198:ILM262198 IVF262198:IVI262198 JFB262198:JFE262198 JOX262198:JPA262198 JYT262198:JYW262198 KIP262198:KIS262198 KSL262198:KSO262198 LCH262198:LCK262198 LMD262198:LMG262198 LVZ262198:LWC262198 MFV262198:MFY262198 MPR262198:MPU262198 MZN262198:MZQ262198 NJJ262198:NJM262198 NTF262198:NTI262198 ODB262198:ODE262198 OMX262198:ONA262198 OWT262198:OWW262198 PGP262198:PGS262198 PQL262198:PQO262198 QAH262198:QAK262198 QKD262198:QKG262198 QTZ262198:QUC262198 RDV262198:RDY262198 RNR262198:RNU262198 RXN262198:RXQ262198 SHJ262198:SHM262198 SRF262198:SRI262198 TBB262198:TBE262198 TKX262198:TLA262198 TUT262198:TUW262198 UEP262198:UES262198 UOL262198:UOO262198 UYH262198:UYK262198 VID262198:VIG262198 VRZ262198:VSC262198 WBV262198:WBY262198 WLR262198:WLU262198 WVN262198:WVQ262198 G327734:J327734 JB327734:JE327734 SX327734:TA327734 ACT327734:ACW327734 AMP327734:AMS327734 AWL327734:AWO327734 BGH327734:BGK327734 BQD327734:BQG327734 BZZ327734:CAC327734 CJV327734:CJY327734 CTR327734:CTU327734 DDN327734:DDQ327734 DNJ327734:DNM327734 DXF327734:DXI327734 EHB327734:EHE327734 EQX327734:ERA327734 FAT327734:FAW327734 FKP327734:FKS327734 FUL327734:FUO327734 GEH327734:GEK327734 GOD327734:GOG327734 GXZ327734:GYC327734 HHV327734:HHY327734 HRR327734:HRU327734 IBN327734:IBQ327734 ILJ327734:ILM327734 IVF327734:IVI327734 JFB327734:JFE327734 JOX327734:JPA327734 JYT327734:JYW327734 KIP327734:KIS327734 KSL327734:KSO327734 LCH327734:LCK327734 LMD327734:LMG327734 LVZ327734:LWC327734 MFV327734:MFY327734 MPR327734:MPU327734 MZN327734:MZQ327734 NJJ327734:NJM327734 NTF327734:NTI327734 ODB327734:ODE327734 OMX327734:ONA327734 OWT327734:OWW327734 PGP327734:PGS327734 PQL327734:PQO327734 QAH327734:QAK327734 QKD327734:QKG327734 QTZ327734:QUC327734 RDV327734:RDY327734 RNR327734:RNU327734 RXN327734:RXQ327734 SHJ327734:SHM327734 SRF327734:SRI327734 TBB327734:TBE327734 TKX327734:TLA327734 TUT327734:TUW327734 UEP327734:UES327734 UOL327734:UOO327734 UYH327734:UYK327734 VID327734:VIG327734 VRZ327734:VSC327734 WBV327734:WBY327734 WLR327734:WLU327734 WVN327734:WVQ327734 G393270:J393270 JB393270:JE393270 SX393270:TA393270 ACT393270:ACW393270 AMP393270:AMS393270 AWL393270:AWO393270 BGH393270:BGK393270 BQD393270:BQG393270 BZZ393270:CAC393270 CJV393270:CJY393270 CTR393270:CTU393270 DDN393270:DDQ393270 DNJ393270:DNM393270 DXF393270:DXI393270 EHB393270:EHE393270 EQX393270:ERA393270 FAT393270:FAW393270 FKP393270:FKS393270 FUL393270:FUO393270 GEH393270:GEK393270 GOD393270:GOG393270 GXZ393270:GYC393270 HHV393270:HHY393270 HRR393270:HRU393270 IBN393270:IBQ393270 ILJ393270:ILM393270 IVF393270:IVI393270 JFB393270:JFE393270 JOX393270:JPA393270 JYT393270:JYW393270 KIP393270:KIS393270 KSL393270:KSO393270 LCH393270:LCK393270 LMD393270:LMG393270 LVZ393270:LWC393270 MFV393270:MFY393270 MPR393270:MPU393270 MZN393270:MZQ393270 NJJ393270:NJM393270 NTF393270:NTI393270 ODB393270:ODE393270 OMX393270:ONA393270 OWT393270:OWW393270 PGP393270:PGS393270 PQL393270:PQO393270 QAH393270:QAK393270 QKD393270:QKG393270 QTZ393270:QUC393270 RDV393270:RDY393270 RNR393270:RNU393270 RXN393270:RXQ393270 SHJ393270:SHM393270 SRF393270:SRI393270 TBB393270:TBE393270 TKX393270:TLA393270 TUT393270:TUW393270 UEP393270:UES393270 UOL393270:UOO393270 UYH393270:UYK393270 VID393270:VIG393270 VRZ393270:VSC393270 WBV393270:WBY393270 WLR393270:WLU393270 WVN393270:WVQ393270 G458806:J458806 JB458806:JE458806 SX458806:TA458806 ACT458806:ACW458806 AMP458806:AMS458806 AWL458806:AWO458806 BGH458806:BGK458806 BQD458806:BQG458806 BZZ458806:CAC458806 CJV458806:CJY458806 CTR458806:CTU458806 DDN458806:DDQ458806 DNJ458806:DNM458806 DXF458806:DXI458806 EHB458806:EHE458806 EQX458806:ERA458806 FAT458806:FAW458806 FKP458806:FKS458806 FUL458806:FUO458806 GEH458806:GEK458806 GOD458806:GOG458806 GXZ458806:GYC458806 HHV458806:HHY458806 HRR458806:HRU458806 IBN458806:IBQ458806 ILJ458806:ILM458806 IVF458806:IVI458806 JFB458806:JFE458806 JOX458806:JPA458806 JYT458806:JYW458806 KIP458806:KIS458806 KSL458806:KSO458806 LCH458806:LCK458806 LMD458806:LMG458806 LVZ458806:LWC458806 MFV458806:MFY458806 MPR458806:MPU458806 MZN458806:MZQ458806 NJJ458806:NJM458806 NTF458806:NTI458806 ODB458806:ODE458806 OMX458806:ONA458806 OWT458806:OWW458806 PGP458806:PGS458806 PQL458806:PQO458806 QAH458806:QAK458806 QKD458806:QKG458806 QTZ458806:QUC458806 RDV458806:RDY458806 RNR458806:RNU458806 RXN458806:RXQ458806 SHJ458806:SHM458806 SRF458806:SRI458806 TBB458806:TBE458806 TKX458806:TLA458806 TUT458806:TUW458806 UEP458806:UES458806 UOL458806:UOO458806 UYH458806:UYK458806 VID458806:VIG458806 VRZ458806:VSC458806 WBV458806:WBY458806 WLR458806:WLU458806 WVN458806:WVQ458806 G524342:J524342 JB524342:JE524342 SX524342:TA524342 ACT524342:ACW524342 AMP524342:AMS524342 AWL524342:AWO524342 BGH524342:BGK524342 BQD524342:BQG524342 BZZ524342:CAC524342 CJV524342:CJY524342 CTR524342:CTU524342 DDN524342:DDQ524342 DNJ524342:DNM524342 DXF524342:DXI524342 EHB524342:EHE524342 EQX524342:ERA524342 FAT524342:FAW524342 FKP524342:FKS524342 FUL524342:FUO524342 GEH524342:GEK524342 GOD524342:GOG524342 GXZ524342:GYC524342 HHV524342:HHY524342 HRR524342:HRU524342 IBN524342:IBQ524342 ILJ524342:ILM524342 IVF524342:IVI524342 JFB524342:JFE524342 JOX524342:JPA524342 JYT524342:JYW524342 KIP524342:KIS524342 KSL524342:KSO524342 LCH524342:LCK524342 LMD524342:LMG524342 LVZ524342:LWC524342 MFV524342:MFY524342 MPR524342:MPU524342 MZN524342:MZQ524342 NJJ524342:NJM524342 NTF524342:NTI524342 ODB524342:ODE524342 OMX524342:ONA524342 OWT524342:OWW524342 PGP524342:PGS524342 PQL524342:PQO524342 QAH524342:QAK524342 QKD524342:QKG524342 QTZ524342:QUC524342 RDV524342:RDY524342 RNR524342:RNU524342 RXN524342:RXQ524342 SHJ524342:SHM524342 SRF524342:SRI524342 TBB524342:TBE524342 TKX524342:TLA524342 TUT524342:TUW524342 UEP524342:UES524342 UOL524342:UOO524342 UYH524342:UYK524342 VID524342:VIG524342 VRZ524342:VSC524342 WBV524342:WBY524342 WLR524342:WLU524342 WVN524342:WVQ524342 G589878:J589878 JB589878:JE589878 SX589878:TA589878 ACT589878:ACW589878 AMP589878:AMS589878 AWL589878:AWO589878 BGH589878:BGK589878 BQD589878:BQG589878 BZZ589878:CAC589878 CJV589878:CJY589878 CTR589878:CTU589878 DDN589878:DDQ589878 DNJ589878:DNM589878 DXF589878:DXI589878 EHB589878:EHE589878 EQX589878:ERA589878 FAT589878:FAW589878 FKP589878:FKS589878 FUL589878:FUO589878 GEH589878:GEK589878 GOD589878:GOG589878 GXZ589878:GYC589878 HHV589878:HHY589878 HRR589878:HRU589878 IBN589878:IBQ589878 ILJ589878:ILM589878 IVF589878:IVI589878 JFB589878:JFE589878 JOX589878:JPA589878 JYT589878:JYW589878 KIP589878:KIS589878 KSL589878:KSO589878 LCH589878:LCK589878 LMD589878:LMG589878 LVZ589878:LWC589878 MFV589878:MFY589878 MPR589878:MPU589878 MZN589878:MZQ589878 NJJ589878:NJM589878 NTF589878:NTI589878 ODB589878:ODE589878 OMX589878:ONA589878 OWT589878:OWW589878 PGP589878:PGS589878 PQL589878:PQO589878 QAH589878:QAK589878 QKD589878:QKG589878 QTZ589878:QUC589878 RDV589878:RDY589878 RNR589878:RNU589878 RXN589878:RXQ589878 SHJ589878:SHM589878 SRF589878:SRI589878 TBB589878:TBE589878 TKX589878:TLA589878 TUT589878:TUW589878 UEP589878:UES589878 UOL589878:UOO589878 UYH589878:UYK589878 VID589878:VIG589878 VRZ589878:VSC589878 WBV589878:WBY589878 WLR589878:WLU589878 WVN589878:WVQ589878 G655414:J655414 JB655414:JE655414 SX655414:TA655414 ACT655414:ACW655414 AMP655414:AMS655414 AWL655414:AWO655414 BGH655414:BGK655414 BQD655414:BQG655414 BZZ655414:CAC655414 CJV655414:CJY655414 CTR655414:CTU655414 DDN655414:DDQ655414 DNJ655414:DNM655414 DXF655414:DXI655414 EHB655414:EHE655414 EQX655414:ERA655414 FAT655414:FAW655414 FKP655414:FKS655414 FUL655414:FUO655414 GEH655414:GEK655414 GOD655414:GOG655414 GXZ655414:GYC655414 HHV655414:HHY655414 HRR655414:HRU655414 IBN655414:IBQ655414 ILJ655414:ILM655414 IVF655414:IVI655414 JFB655414:JFE655414 JOX655414:JPA655414 JYT655414:JYW655414 KIP655414:KIS655414 KSL655414:KSO655414 LCH655414:LCK655414 LMD655414:LMG655414 LVZ655414:LWC655414 MFV655414:MFY655414 MPR655414:MPU655414 MZN655414:MZQ655414 NJJ655414:NJM655414 NTF655414:NTI655414 ODB655414:ODE655414 OMX655414:ONA655414 OWT655414:OWW655414 PGP655414:PGS655414 PQL655414:PQO655414 QAH655414:QAK655414 QKD655414:QKG655414 QTZ655414:QUC655414 RDV655414:RDY655414 RNR655414:RNU655414 RXN655414:RXQ655414 SHJ655414:SHM655414 SRF655414:SRI655414 TBB655414:TBE655414 TKX655414:TLA655414 TUT655414:TUW655414 UEP655414:UES655414 UOL655414:UOO655414 UYH655414:UYK655414 VID655414:VIG655414 VRZ655414:VSC655414 WBV655414:WBY655414 WLR655414:WLU655414 WVN655414:WVQ655414 G720950:J720950 JB720950:JE720950 SX720950:TA720950 ACT720950:ACW720950 AMP720950:AMS720950 AWL720950:AWO720950 BGH720950:BGK720950 BQD720950:BQG720950 BZZ720950:CAC720950 CJV720950:CJY720950 CTR720950:CTU720950 DDN720950:DDQ720950 DNJ720950:DNM720950 DXF720950:DXI720950 EHB720950:EHE720950 EQX720950:ERA720950 FAT720950:FAW720950 FKP720950:FKS720950 FUL720950:FUO720950 GEH720950:GEK720950 GOD720950:GOG720950 GXZ720950:GYC720950 HHV720950:HHY720950 HRR720950:HRU720950 IBN720950:IBQ720950 ILJ720950:ILM720950 IVF720950:IVI720950 JFB720950:JFE720950 JOX720950:JPA720950 JYT720950:JYW720950 KIP720950:KIS720950 KSL720950:KSO720950 LCH720950:LCK720950 LMD720950:LMG720950 LVZ720950:LWC720950 MFV720950:MFY720950 MPR720950:MPU720950 MZN720950:MZQ720950 NJJ720950:NJM720950 NTF720950:NTI720950 ODB720950:ODE720950 OMX720950:ONA720950 OWT720950:OWW720950 PGP720950:PGS720950 PQL720950:PQO720950 QAH720950:QAK720950 QKD720950:QKG720950 QTZ720950:QUC720950 RDV720950:RDY720950 RNR720950:RNU720950 RXN720950:RXQ720950 SHJ720950:SHM720950 SRF720950:SRI720950 TBB720950:TBE720950 TKX720950:TLA720950 TUT720950:TUW720950 UEP720950:UES720950 UOL720950:UOO720950 UYH720950:UYK720950 VID720950:VIG720950 VRZ720950:VSC720950 WBV720950:WBY720950 WLR720950:WLU720950 WVN720950:WVQ720950 G786486:J786486 JB786486:JE786486 SX786486:TA786486 ACT786486:ACW786486 AMP786486:AMS786486 AWL786486:AWO786486 BGH786486:BGK786486 BQD786486:BQG786486 BZZ786486:CAC786486 CJV786486:CJY786486 CTR786486:CTU786486 DDN786486:DDQ786486 DNJ786486:DNM786486 DXF786486:DXI786486 EHB786486:EHE786486 EQX786486:ERA786486 FAT786486:FAW786486 FKP786486:FKS786486 FUL786486:FUO786486 GEH786486:GEK786486 GOD786486:GOG786486 GXZ786486:GYC786486 HHV786486:HHY786486 HRR786486:HRU786486 IBN786486:IBQ786486 ILJ786486:ILM786486 IVF786486:IVI786486 JFB786486:JFE786486 JOX786486:JPA786486 JYT786486:JYW786486 KIP786486:KIS786486 KSL786486:KSO786486 LCH786486:LCK786486 LMD786486:LMG786486 LVZ786486:LWC786486 MFV786486:MFY786486 MPR786486:MPU786486 MZN786486:MZQ786486 NJJ786486:NJM786486 NTF786486:NTI786486 ODB786486:ODE786486 OMX786486:ONA786486 OWT786486:OWW786486 PGP786486:PGS786486 PQL786486:PQO786486 QAH786486:QAK786486 QKD786486:QKG786486 QTZ786486:QUC786486 RDV786486:RDY786486 RNR786486:RNU786486 RXN786486:RXQ786486 SHJ786486:SHM786486 SRF786486:SRI786486 TBB786486:TBE786486 TKX786486:TLA786486 TUT786486:TUW786486 UEP786486:UES786486 UOL786486:UOO786486 UYH786486:UYK786486 VID786486:VIG786486 VRZ786486:VSC786486 WBV786486:WBY786486 WLR786486:WLU786486 WVN786486:WVQ786486 G852022:J852022 JB852022:JE852022 SX852022:TA852022 ACT852022:ACW852022 AMP852022:AMS852022 AWL852022:AWO852022 BGH852022:BGK852022 BQD852022:BQG852022 BZZ852022:CAC852022 CJV852022:CJY852022 CTR852022:CTU852022 DDN852022:DDQ852022 DNJ852022:DNM852022 DXF852022:DXI852022 EHB852022:EHE852022 EQX852022:ERA852022 FAT852022:FAW852022 FKP852022:FKS852022 FUL852022:FUO852022 GEH852022:GEK852022 GOD852022:GOG852022 GXZ852022:GYC852022 HHV852022:HHY852022 HRR852022:HRU852022 IBN852022:IBQ852022 ILJ852022:ILM852022 IVF852022:IVI852022 JFB852022:JFE852022 JOX852022:JPA852022 JYT852022:JYW852022 KIP852022:KIS852022 KSL852022:KSO852022 LCH852022:LCK852022 LMD852022:LMG852022 LVZ852022:LWC852022 MFV852022:MFY852022 MPR852022:MPU852022 MZN852022:MZQ852022 NJJ852022:NJM852022 NTF852022:NTI852022 ODB852022:ODE852022 OMX852022:ONA852022 OWT852022:OWW852022 PGP852022:PGS852022 PQL852022:PQO852022 QAH852022:QAK852022 QKD852022:QKG852022 QTZ852022:QUC852022 RDV852022:RDY852022 RNR852022:RNU852022 RXN852022:RXQ852022 SHJ852022:SHM852022 SRF852022:SRI852022 TBB852022:TBE852022 TKX852022:TLA852022 TUT852022:TUW852022 UEP852022:UES852022 UOL852022:UOO852022 UYH852022:UYK852022 VID852022:VIG852022 VRZ852022:VSC852022 WBV852022:WBY852022 WLR852022:WLU852022 WVN852022:WVQ852022 G917558:J917558 JB917558:JE917558 SX917558:TA917558 ACT917558:ACW917558 AMP917558:AMS917558 AWL917558:AWO917558 BGH917558:BGK917558 BQD917558:BQG917558 BZZ917558:CAC917558 CJV917558:CJY917558 CTR917558:CTU917558 DDN917558:DDQ917558 DNJ917558:DNM917558 DXF917558:DXI917558 EHB917558:EHE917558 EQX917558:ERA917558 FAT917558:FAW917558 FKP917558:FKS917558 FUL917558:FUO917558 GEH917558:GEK917558 GOD917558:GOG917558 GXZ917558:GYC917558 HHV917558:HHY917558 HRR917558:HRU917558 IBN917558:IBQ917558 ILJ917558:ILM917558 IVF917558:IVI917558 JFB917558:JFE917558 JOX917558:JPA917558 JYT917558:JYW917558 KIP917558:KIS917558 KSL917558:KSO917558 LCH917558:LCK917558 LMD917558:LMG917558 LVZ917558:LWC917558 MFV917558:MFY917558 MPR917558:MPU917558 MZN917558:MZQ917558 NJJ917558:NJM917558 NTF917558:NTI917558 ODB917558:ODE917558 OMX917558:ONA917558 OWT917558:OWW917558 PGP917558:PGS917558 PQL917558:PQO917558 QAH917558:QAK917558 QKD917558:QKG917558 QTZ917558:QUC917558 RDV917558:RDY917558 RNR917558:RNU917558 RXN917558:RXQ917558 SHJ917558:SHM917558 SRF917558:SRI917558 TBB917558:TBE917558 TKX917558:TLA917558 TUT917558:TUW917558 UEP917558:UES917558 UOL917558:UOO917558 UYH917558:UYK917558 VID917558:VIG917558 VRZ917558:VSC917558 WBV917558:WBY917558 WLR917558:WLU917558 WVN917558:WVQ917558 G983094:J983094 JB983094:JE983094 SX983094:TA983094 ACT983094:ACW983094 AMP983094:AMS983094 AWL983094:AWO983094 BGH983094:BGK983094 BQD983094:BQG983094 BZZ983094:CAC983094 CJV983094:CJY983094 CTR983094:CTU983094 DDN983094:DDQ983094 DNJ983094:DNM983094 DXF983094:DXI983094 EHB983094:EHE983094 EQX983094:ERA983094 FAT983094:FAW983094 FKP983094:FKS983094 FUL983094:FUO983094 GEH983094:GEK983094 GOD983094:GOG983094 GXZ983094:GYC983094 HHV983094:HHY983094 HRR983094:HRU983094 IBN983094:IBQ983094 ILJ983094:ILM983094 IVF983094:IVI983094 JFB983094:JFE983094 JOX983094:JPA983094 JYT983094:JYW983094 KIP983094:KIS983094 KSL983094:KSO983094 LCH983094:LCK983094 LMD983094:LMG983094 LVZ983094:LWC983094 MFV983094:MFY983094 MPR983094:MPU983094 MZN983094:MZQ983094 NJJ983094:NJM983094 NTF983094:NTI983094 ODB983094:ODE983094 OMX983094:ONA983094 OWT983094:OWW983094 PGP983094:PGS983094 PQL983094:PQO983094 QAH983094:QAK983094 QKD983094:QKG983094 QTZ983094:QUC983094 RDV983094:RDY983094 RNR983094:RNU983094 RXN983094:RXQ983094 SHJ983094:SHM983094 SRF983094:SRI983094 TBB983094:TBE983094 TKX983094:TLA983094 TUT983094:TUW983094 UEP983094:UES983094 UOL983094:UOO983094 UYH983094:UYK983094 VID983094:VIG983094 VRZ983094:VSC983094 WBV983094:WBY983094 E54 G54:J54" xr:uid="{00000000-0002-0000-0200-000003000000}">
      <formula1>0</formula1>
    </dataValidation>
    <dataValidation type="whole" operator="lessThanOrEqual" allowBlank="1" showInputMessage="1" showErrorMessage="1" error="въведете цяло отрицателно число" sqref="WLR983131:WLU983131 IZ91 SV91 ACR91 AMN91 AWJ91 BGF91 BQB91 BZX91 CJT91 CTP91 DDL91 DNH91 DXD91 EGZ91 EQV91 FAR91 FKN91 FUJ91 GEF91 GOB91 GXX91 HHT91 HRP91 IBL91 ILH91 IVD91 JEZ91 JOV91 JYR91 KIN91 KSJ91 LCF91 LMB91 LVX91 MFT91 MPP91 MZL91 NJH91 NTD91 OCZ91 OMV91 OWR91 PGN91 PQJ91 QAF91 QKB91 QTX91 RDT91 RNP91 RXL91 SHH91 SRD91 TAZ91 TKV91 TUR91 UEN91 UOJ91 UYF91 VIB91 VRX91 WBT91 WLP91 WVL91 E65627 IZ65627 SV65627 ACR65627 AMN65627 AWJ65627 BGF65627 BQB65627 BZX65627 CJT65627 CTP65627 DDL65627 DNH65627 DXD65627 EGZ65627 EQV65627 FAR65627 FKN65627 FUJ65627 GEF65627 GOB65627 GXX65627 HHT65627 HRP65627 IBL65627 ILH65627 IVD65627 JEZ65627 JOV65627 JYR65627 KIN65627 KSJ65627 LCF65627 LMB65627 LVX65627 MFT65627 MPP65627 MZL65627 NJH65627 NTD65627 OCZ65627 OMV65627 OWR65627 PGN65627 PQJ65627 QAF65627 QKB65627 QTX65627 RDT65627 RNP65627 RXL65627 SHH65627 SRD65627 TAZ65627 TKV65627 TUR65627 UEN65627 UOJ65627 UYF65627 VIB65627 VRX65627 WBT65627 WLP65627 WVL65627 E131163 IZ131163 SV131163 ACR131163 AMN131163 AWJ131163 BGF131163 BQB131163 BZX131163 CJT131163 CTP131163 DDL131163 DNH131163 DXD131163 EGZ131163 EQV131163 FAR131163 FKN131163 FUJ131163 GEF131163 GOB131163 GXX131163 HHT131163 HRP131163 IBL131163 ILH131163 IVD131163 JEZ131163 JOV131163 JYR131163 KIN131163 KSJ131163 LCF131163 LMB131163 LVX131163 MFT131163 MPP131163 MZL131163 NJH131163 NTD131163 OCZ131163 OMV131163 OWR131163 PGN131163 PQJ131163 QAF131163 QKB131163 QTX131163 RDT131163 RNP131163 RXL131163 SHH131163 SRD131163 TAZ131163 TKV131163 TUR131163 UEN131163 UOJ131163 UYF131163 VIB131163 VRX131163 WBT131163 WLP131163 WVL131163 E196699 IZ196699 SV196699 ACR196699 AMN196699 AWJ196699 BGF196699 BQB196699 BZX196699 CJT196699 CTP196699 DDL196699 DNH196699 DXD196699 EGZ196699 EQV196699 FAR196699 FKN196699 FUJ196699 GEF196699 GOB196699 GXX196699 HHT196699 HRP196699 IBL196699 ILH196699 IVD196699 JEZ196699 JOV196699 JYR196699 KIN196699 KSJ196699 LCF196699 LMB196699 LVX196699 MFT196699 MPP196699 MZL196699 NJH196699 NTD196699 OCZ196699 OMV196699 OWR196699 PGN196699 PQJ196699 QAF196699 QKB196699 QTX196699 RDT196699 RNP196699 RXL196699 SHH196699 SRD196699 TAZ196699 TKV196699 TUR196699 UEN196699 UOJ196699 UYF196699 VIB196699 VRX196699 WBT196699 WLP196699 WVL196699 E262235 IZ262235 SV262235 ACR262235 AMN262235 AWJ262235 BGF262235 BQB262235 BZX262235 CJT262235 CTP262235 DDL262235 DNH262235 DXD262235 EGZ262235 EQV262235 FAR262235 FKN262235 FUJ262235 GEF262235 GOB262235 GXX262235 HHT262235 HRP262235 IBL262235 ILH262235 IVD262235 JEZ262235 JOV262235 JYR262235 KIN262235 KSJ262235 LCF262235 LMB262235 LVX262235 MFT262235 MPP262235 MZL262235 NJH262235 NTD262235 OCZ262235 OMV262235 OWR262235 PGN262235 PQJ262235 QAF262235 QKB262235 QTX262235 RDT262235 RNP262235 RXL262235 SHH262235 SRD262235 TAZ262235 TKV262235 TUR262235 UEN262235 UOJ262235 UYF262235 VIB262235 VRX262235 WBT262235 WLP262235 WVL262235 E327771 IZ327771 SV327771 ACR327771 AMN327771 AWJ327771 BGF327771 BQB327771 BZX327771 CJT327771 CTP327771 DDL327771 DNH327771 DXD327771 EGZ327771 EQV327771 FAR327771 FKN327771 FUJ327771 GEF327771 GOB327771 GXX327771 HHT327771 HRP327771 IBL327771 ILH327771 IVD327771 JEZ327771 JOV327771 JYR327771 KIN327771 KSJ327771 LCF327771 LMB327771 LVX327771 MFT327771 MPP327771 MZL327771 NJH327771 NTD327771 OCZ327771 OMV327771 OWR327771 PGN327771 PQJ327771 QAF327771 QKB327771 QTX327771 RDT327771 RNP327771 RXL327771 SHH327771 SRD327771 TAZ327771 TKV327771 TUR327771 UEN327771 UOJ327771 UYF327771 VIB327771 VRX327771 WBT327771 WLP327771 WVL327771 E393307 IZ393307 SV393307 ACR393307 AMN393307 AWJ393307 BGF393307 BQB393307 BZX393307 CJT393307 CTP393307 DDL393307 DNH393307 DXD393307 EGZ393307 EQV393307 FAR393307 FKN393307 FUJ393307 GEF393307 GOB393307 GXX393307 HHT393307 HRP393307 IBL393307 ILH393307 IVD393307 JEZ393307 JOV393307 JYR393307 KIN393307 KSJ393307 LCF393307 LMB393307 LVX393307 MFT393307 MPP393307 MZL393307 NJH393307 NTD393307 OCZ393307 OMV393307 OWR393307 PGN393307 PQJ393307 QAF393307 QKB393307 QTX393307 RDT393307 RNP393307 RXL393307 SHH393307 SRD393307 TAZ393307 TKV393307 TUR393307 UEN393307 UOJ393307 UYF393307 VIB393307 VRX393307 WBT393307 WLP393307 WVL393307 E458843 IZ458843 SV458843 ACR458843 AMN458843 AWJ458843 BGF458843 BQB458843 BZX458843 CJT458843 CTP458843 DDL458843 DNH458843 DXD458843 EGZ458843 EQV458843 FAR458843 FKN458843 FUJ458843 GEF458843 GOB458843 GXX458843 HHT458843 HRP458843 IBL458843 ILH458843 IVD458843 JEZ458843 JOV458843 JYR458843 KIN458843 KSJ458843 LCF458843 LMB458843 LVX458843 MFT458843 MPP458843 MZL458843 NJH458843 NTD458843 OCZ458843 OMV458843 OWR458843 PGN458843 PQJ458843 QAF458843 QKB458843 QTX458843 RDT458843 RNP458843 RXL458843 SHH458843 SRD458843 TAZ458843 TKV458843 TUR458843 UEN458843 UOJ458843 UYF458843 VIB458843 VRX458843 WBT458843 WLP458843 WVL458843 E524379 IZ524379 SV524379 ACR524379 AMN524379 AWJ524379 BGF524379 BQB524379 BZX524379 CJT524379 CTP524379 DDL524379 DNH524379 DXD524379 EGZ524379 EQV524379 FAR524379 FKN524379 FUJ524379 GEF524379 GOB524379 GXX524379 HHT524379 HRP524379 IBL524379 ILH524379 IVD524379 JEZ524379 JOV524379 JYR524379 KIN524379 KSJ524379 LCF524379 LMB524379 LVX524379 MFT524379 MPP524379 MZL524379 NJH524379 NTD524379 OCZ524379 OMV524379 OWR524379 PGN524379 PQJ524379 QAF524379 QKB524379 QTX524379 RDT524379 RNP524379 RXL524379 SHH524379 SRD524379 TAZ524379 TKV524379 TUR524379 UEN524379 UOJ524379 UYF524379 VIB524379 VRX524379 WBT524379 WLP524379 WVL524379 E589915 IZ589915 SV589915 ACR589915 AMN589915 AWJ589915 BGF589915 BQB589915 BZX589915 CJT589915 CTP589915 DDL589915 DNH589915 DXD589915 EGZ589915 EQV589915 FAR589915 FKN589915 FUJ589915 GEF589915 GOB589915 GXX589915 HHT589915 HRP589915 IBL589915 ILH589915 IVD589915 JEZ589915 JOV589915 JYR589915 KIN589915 KSJ589915 LCF589915 LMB589915 LVX589915 MFT589915 MPP589915 MZL589915 NJH589915 NTD589915 OCZ589915 OMV589915 OWR589915 PGN589915 PQJ589915 QAF589915 QKB589915 QTX589915 RDT589915 RNP589915 RXL589915 SHH589915 SRD589915 TAZ589915 TKV589915 TUR589915 UEN589915 UOJ589915 UYF589915 VIB589915 VRX589915 WBT589915 WLP589915 WVL589915 E655451 IZ655451 SV655451 ACR655451 AMN655451 AWJ655451 BGF655451 BQB655451 BZX655451 CJT655451 CTP655451 DDL655451 DNH655451 DXD655451 EGZ655451 EQV655451 FAR655451 FKN655451 FUJ655451 GEF655451 GOB655451 GXX655451 HHT655451 HRP655451 IBL655451 ILH655451 IVD655451 JEZ655451 JOV655451 JYR655451 KIN655451 KSJ655451 LCF655451 LMB655451 LVX655451 MFT655451 MPP655451 MZL655451 NJH655451 NTD655451 OCZ655451 OMV655451 OWR655451 PGN655451 PQJ655451 QAF655451 QKB655451 QTX655451 RDT655451 RNP655451 RXL655451 SHH655451 SRD655451 TAZ655451 TKV655451 TUR655451 UEN655451 UOJ655451 UYF655451 VIB655451 VRX655451 WBT655451 WLP655451 WVL655451 E720987 IZ720987 SV720987 ACR720987 AMN720987 AWJ720987 BGF720987 BQB720987 BZX720987 CJT720987 CTP720987 DDL720987 DNH720987 DXD720987 EGZ720987 EQV720987 FAR720987 FKN720987 FUJ720987 GEF720987 GOB720987 GXX720987 HHT720987 HRP720987 IBL720987 ILH720987 IVD720987 JEZ720987 JOV720987 JYR720987 KIN720987 KSJ720987 LCF720987 LMB720987 LVX720987 MFT720987 MPP720987 MZL720987 NJH720987 NTD720987 OCZ720987 OMV720987 OWR720987 PGN720987 PQJ720987 QAF720987 QKB720987 QTX720987 RDT720987 RNP720987 RXL720987 SHH720987 SRD720987 TAZ720987 TKV720987 TUR720987 UEN720987 UOJ720987 UYF720987 VIB720987 VRX720987 WBT720987 WLP720987 WVL720987 E786523 IZ786523 SV786523 ACR786523 AMN786523 AWJ786523 BGF786523 BQB786523 BZX786523 CJT786523 CTP786523 DDL786523 DNH786523 DXD786523 EGZ786523 EQV786523 FAR786523 FKN786523 FUJ786523 GEF786523 GOB786523 GXX786523 HHT786523 HRP786523 IBL786523 ILH786523 IVD786523 JEZ786523 JOV786523 JYR786523 KIN786523 KSJ786523 LCF786523 LMB786523 LVX786523 MFT786523 MPP786523 MZL786523 NJH786523 NTD786523 OCZ786523 OMV786523 OWR786523 PGN786523 PQJ786523 QAF786523 QKB786523 QTX786523 RDT786523 RNP786523 RXL786523 SHH786523 SRD786523 TAZ786523 TKV786523 TUR786523 UEN786523 UOJ786523 UYF786523 VIB786523 VRX786523 WBT786523 WLP786523 WVL786523 E852059 IZ852059 SV852059 ACR852059 AMN852059 AWJ852059 BGF852059 BQB852059 BZX852059 CJT852059 CTP852059 DDL852059 DNH852059 DXD852059 EGZ852059 EQV852059 FAR852059 FKN852059 FUJ852059 GEF852059 GOB852059 GXX852059 HHT852059 HRP852059 IBL852059 ILH852059 IVD852059 JEZ852059 JOV852059 JYR852059 KIN852059 KSJ852059 LCF852059 LMB852059 LVX852059 MFT852059 MPP852059 MZL852059 NJH852059 NTD852059 OCZ852059 OMV852059 OWR852059 PGN852059 PQJ852059 QAF852059 QKB852059 QTX852059 RDT852059 RNP852059 RXL852059 SHH852059 SRD852059 TAZ852059 TKV852059 TUR852059 UEN852059 UOJ852059 UYF852059 VIB852059 VRX852059 WBT852059 WLP852059 WVL852059 E917595 IZ917595 SV917595 ACR917595 AMN917595 AWJ917595 BGF917595 BQB917595 BZX917595 CJT917595 CTP917595 DDL917595 DNH917595 DXD917595 EGZ917595 EQV917595 FAR917595 FKN917595 FUJ917595 GEF917595 GOB917595 GXX917595 HHT917595 HRP917595 IBL917595 ILH917595 IVD917595 JEZ917595 JOV917595 JYR917595 KIN917595 KSJ917595 LCF917595 LMB917595 LVX917595 MFT917595 MPP917595 MZL917595 NJH917595 NTD917595 OCZ917595 OMV917595 OWR917595 PGN917595 PQJ917595 QAF917595 QKB917595 QTX917595 RDT917595 RNP917595 RXL917595 SHH917595 SRD917595 TAZ917595 TKV917595 TUR917595 UEN917595 UOJ917595 UYF917595 VIB917595 VRX917595 WBT917595 WLP917595 WVL917595 E983131 IZ983131 SV983131 ACR983131 AMN983131 AWJ983131 BGF983131 BQB983131 BZX983131 CJT983131 CTP983131 DDL983131 DNH983131 DXD983131 EGZ983131 EQV983131 FAR983131 FKN983131 FUJ983131 GEF983131 GOB983131 GXX983131 HHT983131 HRP983131 IBL983131 ILH983131 IVD983131 JEZ983131 JOV983131 JYR983131 KIN983131 KSJ983131 LCF983131 LMB983131 LVX983131 MFT983131 MPP983131 MZL983131 NJH983131 NTD983131 OCZ983131 OMV983131 OWR983131 PGN983131 PQJ983131 QAF983131 QKB983131 QTX983131 RDT983131 RNP983131 RXL983131 SHH983131 SRD983131 TAZ983131 TKV983131 TUR983131 UEN983131 UOJ983131 UYF983131 VIB983131 VRX983131 WBT983131 WLP983131 WVL983131 WVN983131:WVQ983131 JB91:JE91 SX91:TA91 ACT91:ACW91 AMP91:AMS91 AWL91:AWO91 BGH91:BGK91 BQD91:BQG91 BZZ91:CAC91 CJV91:CJY91 CTR91:CTU91 DDN91:DDQ91 DNJ91:DNM91 DXF91:DXI91 EHB91:EHE91 EQX91:ERA91 FAT91:FAW91 FKP91:FKS91 FUL91:FUO91 GEH91:GEK91 GOD91:GOG91 GXZ91:GYC91 HHV91:HHY91 HRR91:HRU91 IBN91:IBQ91 ILJ91:ILM91 IVF91:IVI91 JFB91:JFE91 JOX91:JPA91 JYT91:JYW91 KIP91:KIS91 KSL91:KSO91 LCH91:LCK91 LMD91:LMG91 LVZ91:LWC91 MFV91:MFY91 MPR91:MPU91 MZN91:MZQ91 NJJ91:NJM91 NTF91:NTI91 ODB91:ODE91 OMX91:ONA91 OWT91:OWW91 PGP91:PGS91 PQL91:PQO91 QAH91:QAK91 QKD91:QKG91 QTZ91:QUC91 RDV91:RDY91 RNR91:RNU91 RXN91:RXQ91 SHJ91:SHM91 SRF91:SRI91 TBB91:TBE91 TKX91:TLA91 TUT91:TUW91 UEP91:UES91 UOL91:UOO91 UYH91:UYK91 VID91:VIG91 VRZ91:VSC91 WBV91:WBY91 WLR91:WLU91 WVN91:WVQ91 G65627:J65627 JB65627:JE65627 SX65627:TA65627 ACT65627:ACW65627 AMP65627:AMS65627 AWL65627:AWO65627 BGH65627:BGK65627 BQD65627:BQG65627 BZZ65627:CAC65627 CJV65627:CJY65627 CTR65627:CTU65627 DDN65627:DDQ65627 DNJ65627:DNM65627 DXF65627:DXI65627 EHB65627:EHE65627 EQX65627:ERA65627 FAT65627:FAW65627 FKP65627:FKS65627 FUL65627:FUO65627 GEH65627:GEK65627 GOD65627:GOG65627 GXZ65627:GYC65627 HHV65627:HHY65627 HRR65627:HRU65627 IBN65627:IBQ65627 ILJ65627:ILM65627 IVF65627:IVI65627 JFB65627:JFE65627 JOX65627:JPA65627 JYT65627:JYW65627 KIP65627:KIS65627 KSL65627:KSO65627 LCH65627:LCK65627 LMD65627:LMG65627 LVZ65627:LWC65627 MFV65627:MFY65627 MPR65627:MPU65627 MZN65627:MZQ65627 NJJ65627:NJM65627 NTF65627:NTI65627 ODB65627:ODE65627 OMX65627:ONA65627 OWT65627:OWW65627 PGP65627:PGS65627 PQL65627:PQO65627 QAH65627:QAK65627 QKD65627:QKG65627 QTZ65627:QUC65627 RDV65627:RDY65627 RNR65627:RNU65627 RXN65627:RXQ65627 SHJ65627:SHM65627 SRF65627:SRI65627 TBB65627:TBE65627 TKX65627:TLA65627 TUT65627:TUW65627 UEP65627:UES65627 UOL65627:UOO65627 UYH65627:UYK65627 VID65627:VIG65627 VRZ65627:VSC65627 WBV65627:WBY65627 WLR65627:WLU65627 WVN65627:WVQ65627 G131163:J131163 JB131163:JE131163 SX131163:TA131163 ACT131163:ACW131163 AMP131163:AMS131163 AWL131163:AWO131163 BGH131163:BGK131163 BQD131163:BQG131163 BZZ131163:CAC131163 CJV131163:CJY131163 CTR131163:CTU131163 DDN131163:DDQ131163 DNJ131163:DNM131163 DXF131163:DXI131163 EHB131163:EHE131163 EQX131163:ERA131163 FAT131163:FAW131163 FKP131163:FKS131163 FUL131163:FUO131163 GEH131163:GEK131163 GOD131163:GOG131163 GXZ131163:GYC131163 HHV131163:HHY131163 HRR131163:HRU131163 IBN131163:IBQ131163 ILJ131163:ILM131163 IVF131163:IVI131163 JFB131163:JFE131163 JOX131163:JPA131163 JYT131163:JYW131163 KIP131163:KIS131163 KSL131163:KSO131163 LCH131163:LCK131163 LMD131163:LMG131163 LVZ131163:LWC131163 MFV131163:MFY131163 MPR131163:MPU131163 MZN131163:MZQ131163 NJJ131163:NJM131163 NTF131163:NTI131163 ODB131163:ODE131163 OMX131163:ONA131163 OWT131163:OWW131163 PGP131163:PGS131163 PQL131163:PQO131163 QAH131163:QAK131163 QKD131163:QKG131163 QTZ131163:QUC131163 RDV131163:RDY131163 RNR131163:RNU131163 RXN131163:RXQ131163 SHJ131163:SHM131163 SRF131163:SRI131163 TBB131163:TBE131163 TKX131163:TLA131163 TUT131163:TUW131163 UEP131163:UES131163 UOL131163:UOO131163 UYH131163:UYK131163 VID131163:VIG131163 VRZ131163:VSC131163 WBV131163:WBY131163 WLR131163:WLU131163 WVN131163:WVQ131163 G196699:J196699 JB196699:JE196699 SX196699:TA196699 ACT196699:ACW196699 AMP196699:AMS196699 AWL196699:AWO196699 BGH196699:BGK196699 BQD196699:BQG196699 BZZ196699:CAC196699 CJV196699:CJY196699 CTR196699:CTU196699 DDN196699:DDQ196699 DNJ196699:DNM196699 DXF196699:DXI196699 EHB196699:EHE196699 EQX196699:ERA196699 FAT196699:FAW196699 FKP196699:FKS196699 FUL196699:FUO196699 GEH196699:GEK196699 GOD196699:GOG196699 GXZ196699:GYC196699 HHV196699:HHY196699 HRR196699:HRU196699 IBN196699:IBQ196699 ILJ196699:ILM196699 IVF196699:IVI196699 JFB196699:JFE196699 JOX196699:JPA196699 JYT196699:JYW196699 KIP196699:KIS196699 KSL196699:KSO196699 LCH196699:LCK196699 LMD196699:LMG196699 LVZ196699:LWC196699 MFV196699:MFY196699 MPR196699:MPU196699 MZN196699:MZQ196699 NJJ196699:NJM196699 NTF196699:NTI196699 ODB196699:ODE196699 OMX196699:ONA196699 OWT196699:OWW196699 PGP196699:PGS196699 PQL196699:PQO196699 QAH196699:QAK196699 QKD196699:QKG196699 QTZ196699:QUC196699 RDV196699:RDY196699 RNR196699:RNU196699 RXN196699:RXQ196699 SHJ196699:SHM196699 SRF196699:SRI196699 TBB196699:TBE196699 TKX196699:TLA196699 TUT196699:TUW196699 UEP196699:UES196699 UOL196699:UOO196699 UYH196699:UYK196699 VID196699:VIG196699 VRZ196699:VSC196699 WBV196699:WBY196699 WLR196699:WLU196699 WVN196699:WVQ196699 G262235:J262235 JB262235:JE262235 SX262235:TA262235 ACT262235:ACW262235 AMP262235:AMS262235 AWL262235:AWO262235 BGH262235:BGK262235 BQD262235:BQG262235 BZZ262235:CAC262235 CJV262235:CJY262235 CTR262235:CTU262235 DDN262235:DDQ262235 DNJ262235:DNM262235 DXF262235:DXI262235 EHB262235:EHE262235 EQX262235:ERA262235 FAT262235:FAW262235 FKP262235:FKS262235 FUL262235:FUO262235 GEH262235:GEK262235 GOD262235:GOG262235 GXZ262235:GYC262235 HHV262235:HHY262235 HRR262235:HRU262235 IBN262235:IBQ262235 ILJ262235:ILM262235 IVF262235:IVI262235 JFB262235:JFE262235 JOX262235:JPA262235 JYT262235:JYW262235 KIP262235:KIS262235 KSL262235:KSO262235 LCH262235:LCK262235 LMD262235:LMG262235 LVZ262235:LWC262235 MFV262235:MFY262235 MPR262235:MPU262235 MZN262235:MZQ262235 NJJ262235:NJM262235 NTF262235:NTI262235 ODB262235:ODE262235 OMX262235:ONA262235 OWT262235:OWW262235 PGP262235:PGS262235 PQL262235:PQO262235 QAH262235:QAK262235 QKD262235:QKG262235 QTZ262235:QUC262235 RDV262235:RDY262235 RNR262235:RNU262235 RXN262235:RXQ262235 SHJ262235:SHM262235 SRF262235:SRI262235 TBB262235:TBE262235 TKX262235:TLA262235 TUT262235:TUW262235 UEP262235:UES262235 UOL262235:UOO262235 UYH262235:UYK262235 VID262235:VIG262235 VRZ262235:VSC262235 WBV262235:WBY262235 WLR262235:WLU262235 WVN262235:WVQ262235 G327771:J327771 JB327771:JE327771 SX327771:TA327771 ACT327771:ACW327771 AMP327771:AMS327771 AWL327771:AWO327771 BGH327771:BGK327771 BQD327771:BQG327771 BZZ327771:CAC327771 CJV327771:CJY327771 CTR327771:CTU327771 DDN327771:DDQ327771 DNJ327771:DNM327771 DXF327771:DXI327771 EHB327771:EHE327771 EQX327771:ERA327771 FAT327771:FAW327771 FKP327771:FKS327771 FUL327771:FUO327771 GEH327771:GEK327771 GOD327771:GOG327771 GXZ327771:GYC327771 HHV327771:HHY327771 HRR327771:HRU327771 IBN327771:IBQ327771 ILJ327771:ILM327771 IVF327771:IVI327771 JFB327771:JFE327771 JOX327771:JPA327771 JYT327771:JYW327771 KIP327771:KIS327771 KSL327771:KSO327771 LCH327771:LCK327771 LMD327771:LMG327771 LVZ327771:LWC327771 MFV327771:MFY327771 MPR327771:MPU327771 MZN327771:MZQ327771 NJJ327771:NJM327771 NTF327771:NTI327771 ODB327771:ODE327771 OMX327771:ONA327771 OWT327771:OWW327771 PGP327771:PGS327771 PQL327771:PQO327771 QAH327771:QAK327771 QKD327771:QKG327771 QTZ327771:QUC327771 RDV327771:RDY327771 RNR327771:RNU327771 RXN327771:RXQ327771 SHJ327771:SHM327771 SRF327771:SRI327771 TBB327771:TBE327771 TKX327771:TLA327771 TUT327771:TUW327771 UEP327771:UES327771 UOL327771:UOO327771 UYH327771:UYK327771 VID327771:VIG327771 VRZ327771:VSC327771 WBV327771:WBY327771 WLR327771:WLU327771 WVN327771:WVQ327771 G393307:J393307 JB393307:JE393307 SX393307:TA393307 ACT393307:ACW393307 AMP393307:AMS393307 AWL393307:AWO393307 BGH393307:BGK393307 BQD393307:BQG393307 BZZ393307:CAC393307 CJV393307:CJY393307 CTR393307:CTU393307 DDN393307:DDQ393307 DNJ393307:DNM393307 DXF393307:DXI393307 EHB393307:EHE393307 EQX393307:ERA393307 FAT393307:FAW393307 FKP393307:FKS393307 FUL393307:FUO393307 GEH393307:GEK393307 GOD393307:GOG393307 GXZ393307:GYC393307 HHV393307:HHY393307 HRR393307:HRU393307 IBN393307:IBQ393307 ILJ393307:ILM393307 IVF393307:IVI393307 JFB393307:JFE393307 JOX393307:JPA393307 JYT393307:JYW393307 KIP393307:KIS393307 KSL393307:KSO393307 LCH393307:LCK393307 LMD393307:LMG393307 LVZ393307:LWC393307 MFV393307:MFY393307 MPR393307:MPU393307 MZN393307:MZQ393307 NJJ393307:NJM393307 NTF393307:NTI393307 ODB393307:ODE393307 OMX393307:ONA393307 OWT393307:OWW393307 PGP393307:PGS393307 PQL393307:PQO393307 QAH393307:QAK393307 QKD393307:QKG393307 QTZ393307:QUC393307 RDV393307:RDY393307 RNR393307:RNU393307 RXN393307:RXQ393307 SHJ393307:SHM393307 SRF393307:SRI393307 TBB393307:TBE393307 TKX393307:TLA393307 TUT393307:TUW393307 UEP393307:UES393307 UOL393307:UOO393307 UYH393307:UYK393307 VID393307:VIG393307 VRZ393307:VSC393307 WBV393307:WBY393307 WLR393307:WLU393307 WVN393307:WVQ393307 G458843:J458843 JB458843:JE458843 SX458843:TA458843 ACT458843:ACW458843 AMP458843:AMS458843 AWL458843:AWO458843 BGH458843:BGK458843 BQD458843:BQG458843 BZZ458843:CAC458843 CJV458843:CJY458843 CTR458843:CTU458843 DDN458843:DDQ458843 DNJ458843:DNM458843 DXF458843:DXI458843 EHB458843:EHE458843 EQX458843:ERA458843 FAT458843:FAW458843 FKP458843:FKS458843 FUL458843:FUO458843 GEH458843:GEK458843 GOD458843:GOG458843 GXZ458843:GYC458843 HHV458843:HHY458843 HRR458843:HRU458843 IBN458843:IBQ458843 ILJ458843:ILM458843 IVF458843:IVI458843 JFB458843:JFE458843 JOX458843:JPA458843 JYT458843:JYW458843 KIP458843:KIS458843 KSL458843:KSO458843 LCH458843:LCK458843 LMD458843:LMG458843 LVZ458843:LWC458843 MFV458843:MFY458843 MPR458843:MPU458843 MZN458843:MZQ458843 NJJ458843:NJM458843 NTF458843:NTI458843 ODB458843:ODE458843 OMX458843:ONA458843 OWT458843:OWW458843 PGP458843:PGS458843 PQL458843:PQO458843 QAH458843:QAK458843 QKD458843:QKG458843 QTZ458843:QUC458843 RDV458843:RDY458843 RNR458843:RNU458843 RXN458843:RXQ458843 SHJ458843:SHM458843 SRF458843:SRI458843 TBB458843:TBE458843 TKX458843:TLA458843 TUT458843:TUW458843 UEP458843:UES458843 UOL458843:UOO458843 UYH458843:UYK458843 VID458843:VIG458843 VRZ458843:VSC458843 WBV458843:WBY458843 WLR458843:WLU458843 WVN458843:WVQ458843 G524379:J524379 JB524379:JE524379 SX524379:TA524379 ACT524379:ACW524379 AMP524379:AMS524379 AWL524379:AWO524379 BGH524379:BGK524379 BQD524379:BQG524379 BZZ524379:CAC524379 CJV524379:CJY524379 CTR524379:CTU524379 DDN524379:DDQ524379 DNJ524379:DNM524379 DXF524379:DXI524379 EHB524379:EHE524379 EQX524379:ERA524379 FAT524379:FAW524379 FKP524379:FKS524379 FUL524379:FUO524379 GEH524379:GEK524379 GOD524379:GOG524379 GXZ524379:GYC524379 HHV524379:HHY524379 HRR524379:HRU524379 IBN524379:IBQ524379 ILJ524379:ILM524379 IVF524379:IVI524379 JFB524379:JFE524379 JOX524379:JPA524379 JYT524379:JYW524379 KIP524379:KIS524379 KSL524379:KSO524379 LCH524379:LCK524379 LMD524379:LMG524379 LVZ524379:LWC524379 MFV524379:MFY524379 MPR524379:MPU524379 MZN524379:MZQ524379 NJJ524379:NJM524379 NTF524379:NTI524379 ODB524379:ODE524379 OMX524379:ONA524379 OWT524379:OWW524379 PGP524379:PGS524379 PQL524379:PQO524379 QAH524379:QAK524379 QKD524379:QKG524379 QTZ524379:QUC524379 RDV524379:RDY524379 RNR524379:RNU524379 RXN524379:RXQ524379 SHJ524379:SHM524379 SRF524379:SRI524379 TBB524379:TBE524379 TKX524379:TLA524379 TUT524379:TUW524379 UEP524379:UES524379 UOL524379:UOO524379 UYH524379:UYK524379 VID524379:VIG524379 VRZ524379:VSC524379 WBV524379:WBY524379 WLR524379:WLU524379 WVN524379:WVQ524379 G589915:J589915 JB589915:JE589915 SX589915:TA589915 ACT589915:ACW589915 AMP589915:AMS589915 AWL589915:AWO589915 BGH589915:BGK589915 BQD589915:BQG589915 BZZ589915:CAC589915 CJV589915:CJY589915 CTR589915:CTU589915 DDN589915:DDQ589915 DNJ589915:DNM589915 DXF589915:DXI589915 EHB589915:EHE589915 EQX589915:ERA589915 FAT589915:FAW589915 FKP589915:FKS589915 FUL589915:FUO589915 GEH589915:GEK589915 GOD589915:GOG589915 GXZ589915:GYC589915 HHV589915:HHY589915 HRR589915:HRU589915 IBN589915:IBQ589915 ILJ589915:ILM589915 IVF589915:IVI589915 JFB589915:JFE589915 JOX589915:JPA589915 JYT589915:JYW589915 KIP589915:KIS589915 KSL589915:KSO589915 LCH589915:LCK589915 LMD589915:LMG589915 LVZ589915:LWC589915 MFV589915:MFY589915 MPR589915:MPU589915 MZN589915:MZQ589915 NJJ589915:NJM589915 NTF589915:NTI589915 ODB589915:ODE589915 OMX589915:ONA589915 OWT589915:OWW589915 PGP589915:PGS589915 PQL589915:PQO589915 QAH589915:QAK589915 QKD589915:QKG589915 QTZ589915:QUC589915 RDV589915:RDY589915 RNR589915:RNU589915 RXN589915:RXQ589915 SHJ589915:SHM589915 SRF589915:SRI589915 TBB589915:TBE589915 TKX589915:TLA589915 TUT589915:TUW589915 UEP589915:UES589915 UOL589915:UOO589915 UYH589915:UYK589915 VID589915:VIG589915 VRZ589915:VSC589915 WBV589915:WBY589915 WLR589915:WLU589915 WVN589915:WVQ589915 G655451:J655451 JB655451:JE655451 SX655451:TA655451 ACT655451:ACW655451 AMP655451:AMS655451 AWL655451:AWO655451 BGH655451:BGK655451 BQD655451:BQG655451 BZZ655451:CAC655451 CJV655451:CJY655451 CTR655451:CTU655451 DDN655451:DDQ655451 DNJ655451:DNM655451 DXF655451:DXI655451 EHB655451:EHE655451 EQX655451:ERA655451 FAT655451:FAW655451 FKP655451:FKS655451 FUL655451:FUO655451 GEH655451:GEK655451 GOD655451:GOG655451 GXZ655451:GYC655451 HHV655451:HHY655451 HRR655451:HRU655451 IBN655451:IBQ655451 ILJ655451:ILM655451 IVF655451:IVI655451 JFB655451:JFE655451 JOX655451:JPA655451 JYT655451:JYW655451 KIP655451:KIS655451 KSL655451:KSO655451 LCH655451:LCK655451 LMD655451:LMG655451 LVZ655451:LWC655451 MFV655451:MFY655451 MPR655451:MPU655451 MZN655451:MZQ655451 NJJ655451:NJM655451 NTF655451:NTI655451 ODB655451:ODE655451 OMX655451:ONA655451 OWT655451:OWW655451 PGP655451:PGS655451 PQL655451:PQO655451 QAH655451:QAK655451 QKD655451:QKG655451 QTZ655451:QUC655451 RDV655451:RDY655451 RNR655451:RNU655451 RXN655451:RXQ655451 SHJ655451:SHM655451 SRF655451:SRI655451 TBB655451:TBE655451 TKX655451:TLA655451 TUT655451:TUW655451 UEP655451:UES655451 UOL655451:UOO655451 UYH655451:UYK655451 VID655451:VIG655451 VRZ655451:VSC655451 WBV655451:WBY655451 WLR655451:WLU655451 WVN655451:WVQ655451 G720987:J720987 JB720987:JE720987 SX720987:TA720987 ACT720987:ACW720987 AMP720987:AMS720987 AWL720987:AWO720987 BGH720987:BGK720987 BQD720987:BQG720987 BZZ720987:CAC720987 CJV720987:CJY720987 CTR720987:CTU720987 DDN720987:DDQ720987 DNJ720987:DNM720987 DXF720987:DXI720987 EHB720987:EHE720987 EQX720987:ERA720987 FAT720987:FAW720987 FKP720987:FKS720987 FUL720987:FUO720987 GEH720987:GEK720987 GOD720987:GOG720987 GXZ720987:GYC720987 HHV720987:HHY720987 HRR720987:HRU720987 IBN720987:IBQ720987 ILJ720987:ILM720987 IVF720987:IVI720987 JFB720987:JFE720987 JOX720987:JPA720987 JYT720987:JYW720987 KIP720987:KIS720987 KSL720987:KSO720987 LCH720987:LCK720987 LMD720987:LMG720987 LVZ720987:LWC720987 MFV720987:MFY720987 MPR720987:MPU720987 MZN720987:MZQ720987 NJJ720987:NJM720987 NTF720987:NTI720987 ODB720987:ODE720987 OMX720987:ONA720987 OWT720987:OWW720987 PGP720987:PGS720987 PQL720987:PQO720987 QAH720987:QAK720987 QKD720987:QKG720987 QTZ720987:QUC720987 RDV720987:RDY720987 RNR720987:RNU720987 RXN720987:RXQ720987 SHJ720987:SHM720987 SRF720987:SRI720987 TBB720987:TBE720987 TKX720987:TLA720987 TUT720987:TUW720987 UEP720987:UES720987 UOL720987:UOO720987 UYH720987:UYK720987 VID720987:VIG720987 VRZ720987:VSC720987 WBV720987:WBY720987 WLR720987:WLU720987 WVN720987:WVQ720987 G786523:J786523 JB786523:JE786523 SX786523:TA786523 ACT786523:ACW786523 AMP786523:AMS786523 AWL786523:AWO786523 BGH786523:BGK786523 BQD786523:BQG786523 BZZ786523:CAC786523 CJV786523:CJY786523 CTR786523:CTU786523 DDN786523:DDQ786523 DNJ786523:DNM786523 DXF786523:DXI786523 EHB786523:EHE786523 EQX786523:ERA786523 FAT786523:FAW786523 FKP786523:FKS786523 FUL786523:FUO786523 GEH786523:GEK786523 GOD786523:GOG786523 GXZ786523:GYC786523 HHV786523:HHY786523 HRR786523:HRU786523 IBN786523:IBQ786523 ILJ786523:ILM786523 IVF786523:IVI786523 JFB786523:JFE786523 JOX786523:JPA786523 JYT786523:JYW786523 KIP786523:KIS786523 KSL786523:KSO786523 LCH786523:LCK786523 LMD786523:LMG786523 LVZ786523:LWC786523 MFV786523:MFY786523 MPR786523:MPU786523 MZN786523:MZQ786523 NJJ786523:NJM786523 NTF786523:NTI786523 ODB786523:ODE786523 OMX786523:ONA786523 OWT786523:OWW786523 PGP786523:PGS786523 PQL786523:PQO786523 QAH786523:QAK786523 QKD786523:QKG786523 QTZ786523:QUC786523 RDV786523:RDY786523 RNR786523:RNU786523 RXN786523:RXQ786523 SHJ786523:SHM786523 SRF786523:SRI786523 TBB786523:TBE786523 TKX786523:TLA786523 TUT786523:TUW786523 UEP786523:UES786523 UOL786523:UOO786523 UYH786523:UYK786523 VID786523:VIG786523 VRZ786523:VSC786523 WBV786523:WBY786523 WLR786523:WLU786523 WVN786523:WVQ786523 G852059:J852059 JB852059:JE852059 SX852059:TA852059 ACT852059:ACW852059 AMP852059:AMS852059 AWL852059:AWO852059 BGH852059:BGK852059 BQD852059:BQG852059 BZZ852059:CAC852059 CJV852059:CJY852059 CTR852059:CTU852059 DDN852059:DDQ852059 DNJ852059:DNM852059 DXF852059:DXI852059 EHB852059:EHE852059 EQX852059:ERA852059 FAT852059:FAW852059 FKP852059:FKS852059 FUL852059:FUO852059 GEH852059:GEK852059 GOD852059:GOG852059 GXZ852059:GYC852059 HHV852059:HHY852059 HRR852059:HRU852059 IBN852059:IBQ852059 ILJ852059:ILM852059 IVF852059:IVI852059 JFB852059:JFE852059 JOX852059:JPA852059 JYT852059:JYW852059 KIP852059:KIS852059 KSL852059:KSO852059 LCH852059:LCK852059 LMD852059:LMG852059 LVZ852059:LWC852059 MFV852059:MFY852059 MPR852059:MPU852059 MZN852059:MZQ852059 NJJ852059:NJM852059 NTF852059:NTI852059 ODB852059:ODE852059 OMX852059:ONA852059 OWT852059:OWW852059 PGP852059:PGS852059 PQL852059:PQO852059 QAH852059:QAK852059 QKD852059:QKG852059 QTZ852059:QUC852059 RDV852059:RDY852059 RNR852059:RNU852059 RXN852059:RXQ852059 SHJ852059:SHM852059 SRF852059:SRI852059 TBB852059:TBE852059 TKX852059:TLA852059 TUT852059:TUW852059 UEP852059:UES852059 UOL852059:UOO852059 UYH852059:UYK852059 VID852059:VIG852059 VRZ852059:VSC852059 WBV852059:WBY852059 WLR852059:WLU852059 WVN852059:WVQ852059 G917595:J917595 JB917595:JE917595 SX917595:TA917595 ACT917595:ACW917595 AMP917595:AMS917595 AWL917595:AWO917595 BGH917595:BGK917595 BQD917595:BQG917595 BZZ917595:CAC917595 CJV917595:CJY917595 CTR917595:CTU917595 DDN917595:DDQ917595 DNJ917595:DNM917595 DXF917595:DXI917595 EHB917595:EHE917595 EQX917595:ERA917595 FAT917595:FAW917595 FKP917595:FKS917595 FUL917595:FUO917595 GEH917595:GEK917595 GOD917595:GOG917595 GXZ917595:GYC917595 HHV917595:HHY917595 HRR917595:HRU917595 IBN917595:IBQ917595 ILJ917595:ILM917595 IVF917595:IVI917595 JFB917595:JFE917595 JOX917595:JPA917595 JYT917595:JYW917595 KIP917595:KIS917595 KSL917595:KSO917595 LCH917595:LCK917595 LMD917595:LMG917595 LVZ917595:LWC917595 MFV917595:MFY917595 MPR917595:MPU917595 MZN917595:MZQ917595 NJJ917595:NJM917595 NTF917595:NTI917595 ODB917595:ODE917595 OMX917595:ONA917595 OWT917595:OWW917595 PGP917595:PGS917595 PQL917595:PQO917595 QAH917595:QAK917595 QKD917595:QKG917595 QTZ917595:QUC917595 RDV917595:RDY917595 RNR917595:RNU917595 RXN917595:RXQ917595 SHJ917595:SHM917595 SRF917595:SRI917595 TBB917595:TBE917595 TKX917595:TLA917595 TUT917595:TUW917595 UEP917595:UES917595 UOL917595:UOO917595 UYH917595:UYK917595 VID917595:VIG917595 VRZ917595:VSC917595 WBV917595:WBY917595 WLR917595:WLU917595 WVN917595:WVQ917595 G983131:J983131 JB983131:JE983131 SX983131:TA983131 ACT983131:ACW983131 AMP983131:AMS983131 AWL983131:AWO983131 BGH983131:BGK983131 BQD983131:BQG983131 BZZ983131:CAC983131 CJV983131:CJY983131 CTR983131:CTU983131 DDN983131:DDQ983131 DNJ983131:DNM983131 DXF983131:DXI983131 EHB983131:EHE983131 EQX983131:ERA983131 FAT983131:FAW983131 FKP983131:FKS983131 FUL983131:FUO983131 GEH983131:GEK983131 GOD983131:GOG983131 GXZ983131:GYC983131 HHV983131:HHY983131 HRR983131:HRU983131 IBN983131:IBQ983131 ILJ983131:ILM983131 IVF983131:IVI983131 JFB983131:JFE983131 JOX983131:JPA983131 JYT983131:JYW983131 KIP983131:KIS983131 KSL983131:KSO983131 LCH983131:LCK983131 LMD983131:LMG983131 LVZ983131:LWC983131 MFV983131:MFY983131 MPR983131:MPU983131 MZN983131:MZQ983131 NJJ983131:NJM983131 NTF983131:NTI983131 ODB983131:ODE983131 OMX983131:ONA983131 OWT983131:OWW983131 PGP983131:PGS983131 PQL983131:PQO983131 QAH983131:QAK983131 QKD983131:QKG983131 QTZ983131:QUC983131 RDV983131:RDY983131 RNR983131:RNU983131 RXN983131:RXQ983131 SHJ983131:SHM983131 SRF983131:SRI983131 TBB983131:TBE983131 TKX983131:TLA983131 TUT983131:TUW983131 UEP983131:UES983131 UOL983131:UOO983131 UYH983131:UYK983131 VID983131:VIG983131 VRZ983131:VSC983131 WBV983131:WBY983131 E91 G91:J91" xr:uid="{00000000-0002-0000-0200-000004000000}">
      <formula1>0</formula1>
    </dataValidation>
    <dataValidation type="whole" operator="greaterThanOrEqual" allowBlank="1" showInputMessage="1" showErrorMessage="1" error="въведете цяло положително число" sqref="WLR983130:WLU983130 IZ90 SV90 ACR90 AMN90 AWJ90 BGF90 BQB90 BZX90 CJT90 CTP90 DDL90 DNH90 DXD90 EGZ90 EQV90 FAR90 FKN90 FUJ90 GEF90 GOB90 GXX90 HHT90 HRP90 IBL90 ILH90 IVD90 JEZ90 JOV90 JYR90 KIN90 KSJ90 LCF90 LMB90 LVX90 MFT90 MPP90 MZL90 NJH90 NTD90 OCZ90 OMV90 OWR90 PGN90 PQJ90 QAF90 QKB90 QTX90 RDT90 RNP90 RXL90 SHH90 SRD90 TAZ90 TKV90 TUR90 UEN90 UOJ90 UYF90 VIB90 VRX90 WBT90 WLP90 WVL90 E65626 IZ65626 SV65626 ACR65626 AMN65626 AWJ65626 BGF65626 BQB65626 BZX65626 CJT65626 CTP65626 DDL65626 DNH65626 DXD65626 EGZ65626 EQV65626 FAR65626 FKN65626 FUJ65626 GEF65626 GOB65626 GXX65626 HHT65626 HRP65626 IBL65626 ILH65626 IVD65626 JEZ65626 JOV65626 JYR65626 KIN65626 KSJ65626 LCF65626 LMB65626 LVX65626 MFT65626 MPP65626 MZL65626 NJH65626 NTD65626 OCZ65626 OMV65626 OWR65626 PGN65626 PQJ65626 QAF65626 QKB65626 QTX65626 RDT65626 RNP65626 RXL65626 SHH65626 SRD65626 TAZ65626 TKV65626 TUR65626 UEN65626 UOJ65626 UYF65626 VIB65626 VRX65626 WBT65626 WLP65626 WVL65626 E131162 IZ131162 SV131162 ACR131162 AMN131162 AWJ131162 BGF131162 BQB131162 BZX131162 CJT131162 CTP131162 DDL131162 DNH131162 DXD131162 EGZ131162 EQV131162 FAR131162 FKN131162 FUJ131162 GEF131162 GOB131162 GXX131162 HHT131162 HRP131162 IBL131162 ILH131162 IVD131162 JEZ131162 JOV131162 JYR131162 KIN131162 KSJ131162 LCF131162 LMB131162 LVX131162 MFT131162 MPP131162 MZL131162 NJH131162 NTD131162 OCZ131162 OMV131162 OWR131162 PGN131162 PQJ131162 QAF131162 QKB131162 QTX131162 RDT131162 RNP131162 RXL131162 SHH131162 SRD131162 TAZ131162 TKV131162 TUR131162 UEN131162 UOJ131162 UYF131162 VIB131162 VRX131162 WBT131162 WLP131162 WVL131162 E196698 IZ196698 SV196698 ACR196698 AMN196698 AWJ196698 BGF196698 BQB196698 BZX196698 CJT196698 CTP196698 DDL196698 DNH196698 DXD196698 EGZ196698 EQV196698 FAR196698 FKN196698 FUJ196698 GEF196698 GOB196698 GXX196698 HHT196698 HRP196698 IBL196698 ILH196698 IVD196698 JEZ196698 JOV196698 JYR196698 KIN196698 KSJ196698 LCF196698 LMB196698 LVX196698 MFT196698 MPP196698 MZL196698 NJH196698 NTD196698 OCZ196698 OMV196698 OWR196698 PGN196698 PQJ196698 QAF196698 QKB196698 QTX196698 RDT196698 RNP196698 RXL196698 SHH196698 SRD196698 TAZ196698 TKV196698 TUR196698 UEN196698 UOJ196698 UYF196698 VIB196698 VRX196698 WBT196698 WLP196698 WVL196698 E262234 IZ262234 SV262234 ACR262234 AMN262234 AWJ262234 BGF262234 BQB262234 BZX262234 CJT262234 CTP262234 DDL262234 DNH262234 DXD262234 EGZ262234 EQV262234 FAR262234 FKN262234 FUJ262234 GEF262234 GOB262234 GXX262234 HHT262234 HRP262234 IBL262234 ILH262234 IVD262234 JEZ262234 JOV262234 JYR262234 KIN262234 KSJ262234 LCF262234 LMB262234 LVX262234 MFT262234 MPP262234 MZL262234 NJH262234 NTD262234 OCZ262234 OMV262234 OWR262234 PGN262234 PQJ262234 QAF262234 QKB262234 QTX262234 RDT262234 RNP262234 RXL262234 SHH262234 SRD262234 TAZ262234 TKV262234 TUR262234 UEN262234 UOJ262234 UYF262234 VIB262234 VRX262234 WBT262234 WLP262234 WVL262234 E327770 IZ327770 SV327770 ACR327770 AMN327770 AWJ327770 BGF327770 BQB327770 BZX327770 CJT327770 CTP327770 DDL327770 DNH327770 DXD327770 EGZ327770 EQV327770 FAR327770 FKN327770 FUJ327770 GEF327770 GOB327770 GXX327770 HHT327770 HRP327770 IBL327770 ILH327770 IVD327770 JEZ327770 JOV327770 JYR327770 KIN327770 KSJ327770 LCF327770 LMB327770 LVX327770 MFT327770 MPP327770 MZL327770 NJH327770 NTD327770 OCZ327770 OMV327770 OWR327770 PGN327770 PQJ327770 QAF327770 QKB327770 QTX327770 RDT327770 RNP327770 RXL327770 SHH327770 SRD327770 TAZ327770 TKV327770 TUR327770 UEN327770 UOJ327770 UYF327770 VIB327770 VRX327770 WBT327770 WLP327770 WVL327770 E393306 IZ393306 SV393306 ACR393306 AMN393306 AWJ393306 BGF393306 BQB393306 BZX393306 CJT393306 CTP393306 DDL393306 DNH393306 DXD393306 EGZ393306 EQV393306 FAR393306 FKN393306 FUJ393306 GEF393306 GOB393306 GXX393306 HHT393306 HRP393306 IBL393306 ILH393306 IVD393306 JEZ393306 JOV393306 JYR393306 KIN393306 KSJ393306 LCF393306 LMB393306 LVX393306 MFT393306 MPP393306 MZL393306 NJH393306 NTD393306 OCZ393306 OMV393306 OWR393306 PGN393306 PQJ393306 QAF393306 QKB393306 QTX393306 RDT393306 RNP393306 RXL393306 SHH393306 SRD393306 TAZ393306 TKV393306 TUR393306 UEN393306 UOJ393306 UYF393306 VIB393306 VRX393306 WBT393306 WLP393306 WVL393306 E458842 IZ458842 SV458842 ACR458842 AMN458842 AWJ458842 BGF458842 BQB458842 BZX458842 CJT458842 CTP458842 DDL458842 DNH458842 DXD458842 EGZ458842 EQV458842 FAR458842 FKN458842 FUJ458842 GEF458842 GOB458842 GXX458842 HHT458842 HRP458842 IBL458842 ILH458842 IVD458842 JEZ458842 JOV458842 JYR458842 KIN458842 KSJ458842 LCF458842 LMB458842 LVX458842 MFT458842 MPP458842 MZL458842 NJH458842 NTD458842 OCZ458842 OMV458842 OWR458842 PGN458842 PQJ458842 QAF458842 QKB458842 QTX458842 RDT458842 RNP458842 RXL458842 SHH458842 SRD458842 TAZ458842 TKV458842 TUR458842 UEN458842 UOJ458842 UYF458842 VIB458842 VRX458842 WBT458842 WLP458842 WVL458842 E524378 IZ524378 SV524378 ACR524378 AMN524378 AWJ524378 BGF524378 BQB524378 BZX524378 CJT524378 CTP524378 DDL524378 DNH524378 DXD524378 EGZ524378 EQV524378 FAR524378 FKN524378 FUJ524378 GEF524378 GOB524378 GXX524378 HHT524378 HRP524378 IBL524378 ILH524378 IVD524378 JEZ524378 JOV524378 JYR524378 KIN524378 KSJ524378 LCF524378 LMB524378 LVX524378 MFT524378 MPP524378 MZL524378 NJH524378 NTD524378 OCZ524378 OMV524378 OWR524378 PGN524378 PQJ524378 QAF524378 QKB524378 QTX524378 RDT524378 RNP524378 RXL524378 SHH524378 SRD524378 TAZ524378 TKV524378 TUR524378 UEN524378 UOJ524378 UYF524378 VIB524378 VRX524378 WBT524378 WLP524378 WVL524378 E589914 IZ589914 SV589914 ACR589914 AMN589914 AWJ589914 BGF589914 BQB589914 BZX589914 CJT589914 CTP589914 DDL589914 DNH589914 DXD589914 EGZ589914 EQV589914 FAR589914 FKN589914 FUJ589914 GEF589914 GOB589914 GXX589914 HHT589914 HRP589914 IBL589914 ILH589914 IVD589914 JEZ589914 JOV589914 JYR589914 KIN589914 KSJ589914 LCF589914 LMB589914 LVX589914 MFT589914 MPP589914 MZL589914 NJH589914 NTD589914 OCZ589914 OMV589914 OWR589914 PGN589914 PQJ589914 QAF589914 QKB589914 QTX589914 RDT589914 RNP589914 RXL589914 SHH589914 SRD589914 TAZ589914 TKV589914 TUR589914 UEN589914 UOJ589914 UYF589914 VIB589914 VRX589914 WBT589914 WLP589914 WVL589914 E655450 IZ655450 SV655450 ACR655450 AMN655450 AWJ655450 BGF655450 BQB655450 BZX655450 CJT655450 CTP655450 DDL655450 DNH655450 DXD655450 EGZ655450 EQV655450 FAR655450 FKN655450 FUJ655450 GEF655450 GOB655450 GXX655450 HHT655450 HRP655450 IBL655450 ILH655450 IVD655450 JEZ655450 JOV655450 JYR655450 KIN655450 KSJ655450 LCF655450 LMB655450 LVX655450 MFT655450 MPP655450 MZL655450 NJH655450 NTD655450 OCZ655450 OMV655450 OWR655450 PGN655450 PQJ655450 QAF655450 QKB655450 QTX655450 RDT655450 RNP655450 RXL655450 SHH655450 SRD655450 TAZ655450 TKV655450 TUR655450 UEN655450 UOJ655450 UYF655450 VIB655450 VRX655450 WBT655450 WLP655450 WVL655450 E720986 IZ720986 SV720986 ACR720986 AMN720986 AWJ720986 BGF720986 BQB720986 BZX720986 CJT720986 CTP720986 DDL720986 DNH720986 DXD720986 EGZ720986 EQV720986 FAR720986 FKN720986 FUJ720986 GEF720986 GOB720986 GXX720986 HHT720986 HRP720986 IBL720986 ILH720986 IVD720986 JEZ720986 JOV720986 JYR720986 KIN720986 KSJ720986 LCF720986 LMB720986 LVX720986 MFT720986 MPP720986 MZL720986 NJH720986 NTD720986 OCZ720986 OMV720986 OWR720986 PGN720986 PQJ720986 QAF720986 QKB720986 QTX720986 RDT720986 RNP720986 RXL720986 SHH720986 SRD720986 TAZ720986 TKV720986 TUR720986 UEN720986 UOJ720986 UYF720986 VIB720986 VRX720986 WBT720986 WLP720986 WVL720986 E786522 IZ786522 SV786522 ACR786522 AMN786522 AWJ786522 BGF786522 BQB786522 BZX786522 CJT786522 CTP786522 DDL786522 DNH786522 DXD786522 EGZ786522 EQV786522 FAR786522 FKN786522 FUJ786522 GEF786522 GOB786522 GXX786522 HHT786522 HRP786522 IBL786522 ILH786522 IVD786522 JEZ786522 JOV786522 JYR786522 KIN786522 KSJ786522 LCF786522 LMB786522 LVX786522 MFT786522 MPP786522 MZL786522 NJH786522 NTD786522 OCZ786522 OMV786522 OWR786522 PGN786522 PQJ786522 QAF786522 QKB786522 QTX786522 RDT786522 RNP786522 RXL786522 SHH786522 SRD786522 TAZ786522 TKV786522 TUR786522 UEN786522 UOJ786522 UYF786522 VIB786522 VRX786522 WBT786522 WLP786522 WVL786522 E852058 IZ852058 SV852058 ACR852058 AMN852058 AWJ852058 BGF852058 BQB852058 BZX852058 CJT852058 CTP852058 DDL852058 DNH852058 DXD852058 EGZ852058 EQV852058 FAR852058 FKN852058 FUJ852058 GEF852058 GOB852058 GXX852058 HHT852058 HRP852058 IBL852058 ILH852058 IVD852058 JEZ852058 JOV852058 JYR852058 KIN852058 KSJ852058 LCF852058 LMB852058 LVX852058 MFT852058 MPP852058 MZL852058 NJH852058 NTD852058 OCZ852058 OMV852058 OWR852058 PGN852058 PQJ852058 QAF852058 QKB852058 QTX852058 RDT852058 RNP852058 RXL852058 SHH852058 SRD852058 TAZ852058 TKV852058 TUR852058 UEN852058 UOJ852058 UYF852058 VIB852058 VRX852058 WBT852058 WLP852058 WVL852058 E917594 IZ917594 SV917594 ACR917594 AMN917594 AWJ917594 BGF917594 BQB917594 BZX917594 CJT917594 CTP917594 DDL917594 DNH917594 DXD917594 EGZ917594 EQV917594 FAR917594 FKN917594 FUJ917594 GEF917594 GOB917594 GXX917594 HHT917594 HRP917594 IBL917594 ILH917594 IVD917594 JEZ917594 JOV917594 JYR917594 KIN917594 KSJ917594 LCF917594 LMB917594 LVX917594 MFT917594 MPP917594 MZL917594 NJH917594 NTD917594 OCZ917594 OMV917594 OWR917594 PGN917594 PQJ917594 QAF917594 QKB917594 QTX917594 RDT917594 RNP917594 RXL917594 SHH917594 SRD917594 TAZ917594 TKV917594 TUR917594 UEN917594 UOJ917594 UYF917594 VIB917594 VRX917594 WBT917594 WLP917594 WVL917594 E983130 IZ983130 SV983130 ACR983130 AMN983130 AWJ983130 BGF983130 BQB983130 BZX983130 CJT983130 CTP983130 DDL983130 DNH983130 DXD983130 EGZ983130 EQV983130 FAR983130 FKN983130 FUJ983130 GEF983130 GOB983130 GXX983130 HHT983130 HRP983130 IBL983130 ILH983130 IVD983130 JEZ983130 JOV983130 JYR983130 KIN983130 KSJ983130 LCF983130 LMB983130 LVX983130 MFT983130 MPP983130 MZL983130 NJH983130 NTD983130 OCZ983130 OMV983130 OWR983130 PGN983130 PQJ983130 QAF983130 QKB983130 QTX983130 RDT983130 RNP983130 RXL983130 SHH983130 SRD983130 TAZ983130 TKV983130 TUR983130 UEN983130 UOJ983130 UYF983130 VIB983130 VRX983130 WBT983130 WLP983130 WVL983130 WVN983130:WVQ983130 JB90:JE90 SX90:TA90 ACT90:ACW90 AMP90:AMS90 AWL90:AWO90 BGH90:BGK90 BQD90:BQG90 BZZ90:CAC90 CJV90:CJY90 CTR90:CTU90 DDN90:DDQ90 DNJ90:DNM90 DXF90:DXI90 EHB90:EHE90 EQX90:ERA90 FAT90:FAW90 FKP90:FKS90 FUL90:FUO90 GEH90:GEK90 GOD90:GOG90 GXZ90:GYC90 HHV90:HHY90 HRR90:HRU90 IBN90:IBQ90 ILJ90:ILM90 IVF90:IVI90 JFB90:JFE90 JOX90:JPA90 JYT90:JYW90 KIP90:KIS90 KSL90:KSO90 LCH90:LCK90 LMD90:LMG90 LVZ90:LWC90 MFV90:MFY90 MPR90:MPU90 MZN90:MZQ90 NJJ90:NJM90 NTF90:NTI90 ODB90:ODE90 OMX90:ONA90 OWT90:OWW90 PGP90:PGS90 PQL90:PQO90 QAH90:QAK90 QKD90:QKG90 QTZ90:QUC90 RDV90:RDY90 RNR90:RNU90 RXN90:RXQ90 SHJ90:SHM90 SRF90:SRI90 TBB90:TBE90 TKX90:TLA90 TUT90:TUW90 UEP90:UES90 UOL90:UOO90 UYH90:UYK90 VID90:VIG90 VRZ90:VSC90 WBV90:WBY90 WLR90:WLU90 WVN90:WVQ90 G65626:J65626 JB65626:JE65626 SX65626:TA65626 ACT65626:ACW65626 AMP65626:AMS65626 AWL65626:AWO65626 BGH65626:BGK65626 BQD65626:BQG65626 BZZ65626:CAC65626 CJV65626:CJY65626 CTR65626:CTU65626 DDN65626:DDQ65626 DNJ65626:DNM65626 DXF65626:DXI65626 EHB65626:EHE65626 EQX65626:ERA65626 FAT65626:FAW65626 FKP65626:FKS65626 FUL65626:FUO65626 GEH65626:GEK65626 GOD65626:GOG65626 GXZ65626:GYC65626 HHV65626:HHY65626 HRR65626:HRU65626 IBN65626:IBQ65626 ILJ65626:ILM65626 IVF65626:IVI65626 JFB65626:JFE65626 JOX65626:JPA65626 JYT65626:JYW65626 KIP65626:KIS65626 KSL65626:KSO65626 LCH65626:LCK65626 LMD65626:LMG65626 LVZ65626:LWC65626 MFV65626:MFY65626 MPR65626:MPU65626 MZN65626:MZQ65626 NJJ65626:NJM65626 NTF65626:NTI65626 ODB65626:ODE65626 OMX65626:ONA65626 OWT65626:OWW65626 PGP65626:PGS65626 PQL65626:PQO65626 QAH65626:QAK65626 QKD65626:QKG65626 QTZ65626:QUC65626 RDV65626:RDY65626 RNR65626:RNU65626 RXN65626:RXQ65626 SHJ65626:SHM65626 SRF65626:SRI65626 TBB65626:TBE65626 TKX65626:TLA65626 TUT65626:TUW65626 UEP65626:UES65626 UOL65626:UOO65626 UYH65626:UYK65626 VID65626:VIG65626 VRZ65626:VSC65626 WBV65626:WBY65626 WLR65626:WLU65626 WVN65626:WVQ65626 G131162:J131162 JB131162:JE131162 SX131162:TA131162 ACT131162:ACW131162 AMP131162:AMS131162 AWL131162:AWO131162 BGH131162:BGK131162 BQD131162:BQG131162 BZZ131162:CAC131162 CJV131162:CJY131162 CTR131162:CTU131162 DDN131162:DDQ131162 DNJ131162:DNM131162 DXF131162:DXI131162 EHB131162:EHE131162 EQX131162:ERA131162 FAT131162:FAW131162 FKP131162:FKS131162 FUL131162:FUO131162 GEH131162:GEK131162 GOD131162:GOG131162 GXZ131162:GYC131162 HHV131162:HHY131162 HRR131162:HRU131162 IBN131162:IBQ131162 ILJ131162:ILM131162 IVF131162:IVI131162 JFB131162:JFE131162 JOX131162:JPA131162 JYT131162:JYW131162 KIP131162:KIS131162 KSL131162:KSO131162 LCH131162:LCK131162 LMD131162:LMG131162 LVZ131162:LWC131162 MFV131162:MFY131162 MPR131162:MPU131162 MZN131162:MZQ131162 NJJ131162:NJM131162 NTF131162:NTI131162 ODB131162:ODE131162 OMX131162:ONA131162 OWT131162:OWW131162 PGP131162:PGS131162 PQL131162:PQO131162 QAH131162:QAK131162 QKD131162:QKG131162 QTZ131162:QUC131162 RDV131162:RDY131162 RNR131162:RNU131162 RXN131162:RXQ131162 SHJ131162:SHM131162 SRF131162:SRI131162 TBB131162:TBE131162 TKX131162:TLA131162 TUT131162:TUW131162 UEP131162:UES131162 UOL131162:UOO131162 UYH131162:UYK131162 VID131162:VIG131162 VRZ131162:VSC131162 WBV131162:WBY131162 WLR131162:WLU131162 WVN131162:WVQ131162 G196698:J196698 JB196698:JE196698 SX196698:TA196698 ACT196698:ACW196698 AMP196698:AMS196698 AWL196698:AWO196698 BGH196698:BGK196698 BQD196698:BQG196698 BZZ196698:CAC196698 CJV196698:CJY196698 CTR196698:CTU196698 DDN196698:DDQ196698 DNJ196698:DNM196698 DXF196698:DXI196698 EHB196698:EHE196698 EQX196698:ERA196698 FAT196698:FAW196698 FKP196698:FKS196698 FUL196698:FUO196698 GEH196698:GEK196698 GOD196698:GOG196698 GXZ196698:GYC196698 HHV196698:HHY196698 HRR196698:HRU196698 IBN196698:IBQ196698 ILJ196698:ILM196698 IVF196698:IVI196698 JFB196698:JFE196698 JOX196698:JPA196698 JYT196698:JYW196698 KIP196698:KIS196698 KSL196698:KSO196698 LCH196698:LCK196698 LMD196698:LMG196698 LVZ196698:LWC196698 MFV196698:MFY196698 MPR196698:MPU196698 MZN196698:MZQ196698 NJJ196698:NJM196698 NTF196698:NTI196698 ODB196698:ODE196698 OMX196698:ONA196698 OWT196698:OWW196698 PGP196698:PGS196698 PQL196698:PQO196698 QAH196698:QAK196698 QKD196698:QKG196698 QTZ196698:QUC196698 RDV196698:RDY196698 RNR196698:RNU196698 RXN196698:RXQ196698 SHJ196698:SHM196698 SRF196698:SRI196698 TBB196698:TBE196698 TKX196698:TLA196698 TUT196698:TUW196698 UEP196698:UES196698 UOL196698:UOO196698 UYH196698:UYK196698 VID196698:VIG196698 VRZ196698:VSC196698 WBV196698:WBY196698 WLR196698:WLU196698 WVN196698:WVQ196698 G262234:J262234 JB262234:JE262234 SX262234:TA262234 ACT262234:ACW262234 AMP262234:AMS262234 AWL262234:AWO262234 BGH262234:BGK262234 BQD262234:BQG262234 BZZ262234:CAC262234 CJV262234:CJY262234 CTR262234:CTU262234 DDN262234:DDQ262234 DNJ262234:DNM262234 DXF262234:DXI262234 EHB262234:EHE262234 EQX262234:ERA262234 FAT262234:FAW262234 FKP262234:FKS262234 FUL262234:FUO262234 GEH262234:GEK262234 GOD262234:GOG262234 GXZ262234:GYC262234 HHV262234:HHY262234 HRR262234:HRU262234 IBN262234:IBQ262234 ILJ262234:ILM262234 IVF262234:IVI262234 JFB262234:JFE262234 JOX262234:JPA262234 JYT262234:JYW262234 KIP262234:KIS262234 KSL262234:KSO262234 LCH262234:LCK262234 LMD262234:LMG262234 LVZ262234:LWC262234 MFV262234:MFY262234 MPR262234:MPU262234 MZN262234:MZQ262234 NJJ262234:NJM262234 NTF262234:NTI262234 ODB262234:ODE262234 OMX262234:ONA262234 OWT262234:OWW262234 PGP262234:PGS262234 PQL262234:PQO262234 QAH262234:QAK262234 QKD262234:QKG262234 QTZ262234:QUC262234 RDV262234:RDY262234 RNR262234:RNU262234 RXN262234:RXQ262234 SHJ262234:SHM262234 SRF262234:SRI262234 TBB262234:TBE262234 TKX262234:TLA262234 TUT262234:TUW262234 UEP262234:UES262234 UOL262234:UOO262234 UYH262234:UYK262234 VID262234:VIG262234 VRZ262234:VSC262234 WBV262234:WBY262234 WLR262234:WLU262234 WVN262234:WVQ262234 G327770:J327770 JB327770:JE327770 SX327770:TA327770 ACT327770:ACW327770 AMP327770:AMS327770 AWL327770:AWO327770 BGH327770:BGK327770 BQD327770:BQG327770 BZZ327770:CAC327770 CJV327770:CJY327770 CTR327770:CTU327770 DDN327770:DDQ327770 DNJ327770:DNM327770 DXF327770:DXI327770 EHB327770:EHE327770 EQX327770:ERA327770 FAT327770:FAW327770 FKP327770:FKS327770 FUL327770:FUO327770 GEH327770:GEK327770 GOD327770:GOG327770 GXZ327770:GYC327770 HHV327770:HHY327770 HRR327770:HRU327770 IBN327770:IBQ327770 ILJ327770:ILM327770 IVF327770:IVI327770 JFB327770:JFE327770 JOX327770:JPA327770 JYT327770:JYW327770 KIP327770:KIS327770 KSL327770:KSO327770 LCH327770:LCK327770 LMD327770:LMG327770 LVZ327770:LWC327770 MFV327770:MFY327770 MPR327770:MPU327770 MZN327770:MZQ327770 NJJ327770:NJM327770 NTF327770:NTI327770 ODB327770:ODE327770 OMX327770:ONA327770 OWT327770:OWW327770 PGP327770:PGS327770 PQL327770:PQO327770 QAH327770:QAK327770 QKD327770:QKG327770 QTZ327770:QUC327770 RDV327770:RDY327770 RNR327770:RNU327770 RXN327770:RXQ327770 SHJ327770:SHM327770 SRF327770:SRI327770 TBB327770:TBE327770 TKX327770:TLA327770 TUT327770:TUW327770 UEP327770:UES327770 UOL327770:UOO327770 UYH327770:UYK327770 VID327770:VIG327770 VRZ327770:VSC327770 WBV327770:WBY327770 WLR327770:WLU327770 WVN327770:WVQ327770 G393306:J393306 JB393306:JE393306 SX393306:TA393306 ACT393306:ACW393306 AMP393306:AMS393306 AWL393306:AWO393306 BGH393306:BGK393306 BQD393306:BQG393306 BZZ393306:CAC393306 CJV393306:CJY393306 CTR393306:CTU393306 DDN393306:DDQ393306 DNJ393306:DNM393306 DXF393306:DXI393306 EHB393306:EHE393306 EQX393306:ERA393306 FAT393306:FAW393306 FKP393306:FKS393306 FUL393306:FUO393306 GEH393306:GEK393306 GOD393306:GOG393306 GXZ393306:GYC393306 HHV393306:HHY393306 HRR393306:HRU393306 IBN393306:IBQ393306 ILJ393306:ILM393306 IVF393306:IVI393306 JFB393306:JFE393306 JOX393306:JPA393306 JYT393306:JYW393306 KIP393306:KIS393306 KSL393306:KSO393306 LCH393306:LCK393306 LMD393306:LMG393306 LVZ393306:LWC393306 MFV393306:MFY393306 MPR393306:MPU393306 MZN393306:MZQ393306 NJJ393306:NJM393306 NTF393306:NTI393306 ODB393306:ODE393306 OMX393306:ONA393306 OWT393306:OWW393306 PGP393306:PGS393306 PQL393306:PQO393306 QAH393306:QAK393306 QKD393306:QKG393306 QTZ393306:QUC393306 RDV393306:RDY393306 RNR393306:RNU393306 RXN393306:RXQ393306 SHJ393306:SHM393306 SRF393306:SRI393306 TBB393306:TBE393306 TKX393306:TLA393306 TUT393306:TUW393306 UEP393306:UES393306 UOL393306:UOO393306 UYH393306:UYK393306 VID393306:VIG393306 VRZ393306:VSC393306 WBV393306:WBY393306 WLR393306:WLU393306 WVN393306:WVQ393306 G458842:J458842 JB458842:JE458842 SX458842:TA458842 ACT458842:ACW458842 AMP458842:AMS458842 AWL458842:AWO458842 BGH458842:BGK458842 BQD458842:BQG458842 BZZ458842:CAC458842 CJV458842:CJY458842 CTR458842:CTU458842 DDN458842:DDQ458842 DNJ458842:DNM458842 DXF458842:DXI458842 EHB458842:EHE458842 EQX458842:ERA458842 FAT458842:FAW458842 FKP458842:FKS458842 FUL458842:FUO458842 GEH458842:GEK458842 GOD458842:GOG458842 GXZ458842:GYC458842 HHV458842:HHY458842 HRR458842:HRU458842 IBN458842:IBQ458842 ILJ458842:ILM458842 IVF458842:IVI458842 JFB458842:JFE458842 JOX458842:JPA458842 JYT458842:JYW458842 KIP458842:KIS458842 KSL458842:KSO458842 LCH458842:LCK458842 LMD458842:LMG458842 LVZ458842:LWC458842 MFV458842:MFY458842 MPR458842:MPU458842 MZN458842:MZQ458842 NJJ458842:NJM458842 NTF458842:NTI458842 ODB458842:ODE458842 OMX458842:ONA458842 OWT458842:OWW458842 PGP458842:PGS458842 PQL458842:PQO458842 QAH458842:QAK458842 QKD458842:QKG458842 QTZ458842:QUC458842 RDV458842:RDY458842 RNR458842:RNU458842 RXN458842:RXQ458842 SHJ458842:SHM458842 SRF458842:SRI458842 TBB458842:TBE458842 TKX458842:TLA458842 TUT458842:TUW458842 UEP458842:UES458842 UOL458842:UOO458842 UYH458842:UYK458842 VID458842:VIG458842 VRZ458842:VSC458842 WBV458842:WBY458842 WLR458842:WLU458842 WVN458842:WVQ458842 G524378:J524378 JB524378:JE524378 SX524378:TA524378 ACT524378:ACW524378 AMP524378:AMS524378 AWL524378:AWO524378 BGH524378:BGK524378 BQD524378:BQG524378 BZZ524378:CAC524378 CJV524378:CJY524378 CTR524378:CTU524378 DDN524378:DDQ524378 DNJ524378:DNM524378 DXF524378:DXI524378 EHB524378:EHE524378 EQX524378:ERA524378 FAT524378:FAW524378 FKP524378:FKS524378 FUL524378:FUO524378 GEH524378:GEK524378 GOD524378:GOG524378 GXZ524378:GYC524378 HHV524378:HHY524378 HRR524378:HRU524378 IBN524378:IBQ524378 ILJ524378:ILM524378 IVF524378:IVI524378 JFB524378:JFE524378 JOX524378:JPA524378 JYT524378:JYW524378 KIP524378:KIS524378 KSL524378:KSO524378 LCH524378:LCK524378 LMD524378:LMG524378 LVZ524378:LWC524378 MFV524378:MFY524378 MPR524378:MPU524378 MZN524378:MZQ524378 NJJ524378:NJM524378 NTF524378:NTI524378 ODB524378:ODE524378 OMX524378:ONA524378 OWT524378:OWW524378 PGP524378:PGS524378 PQL524378:PQO524378 QAH524378:QAK524378 QKD524378:QKG524378 QTZ524378:QUC524378 RDV524378:RDY524378 RNR524378:RNU524378 RXN524378:RXQ524378 SHJ524378:SHM524378 SRF524378:SRI524378 TBB524378:TBE524378 TKX524378:TLA524378 TUT524378:TUW524378 UEP524378:UES524378 UOL524378:UOO524378 UYH524378:UYK524378 VID524378:VIG524378 VRZ524378:VSC524378 WBV524378:WBY524378 WLR524378:WLU524378 WVN524378:WVQ524378 G589914:J589914 JB589914:JE589914 SX589914:TA589914 ACT589914:ACW589914 AMP589914:AMS589914 AWL589914:AWO589914 BGH589914:BGK589914 BQD589914:BQG589914 BZZ589914:CAC589914 CJV589914:CJY589914 CTR589914:CTU589914 DDN589914:DDQ589914 DNJ589914:DNM589914 DXF589914:DXI589914 EHB589914:EHE589914 EQX589914:ERA589914 FAT589914:FAW589914 FKP589914:FKS589914 FUL589914:FUO589914 GEH589914:GEK589914 GOD589914:GOG589914 GXZ589914:GYC589914 HHV589914:HHY589914 HRR589914:HRU589914 IBN589914:IBQ589914 ILJ589914:ILM589914 IVF589914:IVI589914 JFB589914:JFE589914 JOX589914:JPA589914 JYT589914:JYW589914 KIP589914:KIS589914 KSL589914:KSO589914 LCH589914:LCK589914 LMD589914:LMG589914 LVZ589914:LWC589914 MFV589914:MFY589914 MPR589914:MPU589914 MZN589914:MZQ589914 NJJ589914:NJM589914 NTF589914:NTI589914 ODB589914:ODE589914 OMX589914:ONA589914 OWT589914:OWW589914 PGP589914:PGS589914 PQL589914:PQO589914 QAH589914:QAK589914 QKD589914:QKG589914 QTZ589914:QUC589914 RDV589914:RDY589914 RNR589914:RNU589914 RXN589914:RXQ589914 SHJ589914:SHM589914 SRF589914:SRI589914 TBB589914:TBE589914 TKX589914:TLA589914 TUT589914:TUW589914 UEP589914:UES589914 UOL589914:UOO589914 UYH589914:UYK589914 VID589914:VIG589914 VRZ589914:VSC589914 WBV589914:WBY589914 WLR589914:WLU589914 WVN589914:WVQ589914 G655450:J655450 JB655450:JE655450 SX655450:TA655450 ACT655450:ACW655450 AMP655450:AMS655450 AWL655450:AWO655450 BGH655450:BGK655450 BQD655450:BQG655450 BZZ655450:CAC655450 CJV655450:CJY655450 CTR655450:CTU655450 DDN655450:DDQ655450 DNJ655450:DNM655450 DXF655450:DXI655450 EHB655450:EHE655450 EQX655450:ERA655450 FAT655450:FAW655450 FKP655450:FKS655450 FUL655450:FUO655450 GEH655450:GEK655450 GOD655450:GOG655450 GXZ655450:GYC655450 HHV655450:HHY655450 HRR655450:HRU655450 IBN655450:IBQ655450 ILJ655450:ILM655450 IVF655450:IVI655450 JFB655450:JFE655450 JOX655450:JPA655450 JYT655450:JYW655450 KIP655450:KIS655450 KSL655450:KSO655450 LCH655450:LCK655450 LMD655450:LMG655450 LVZ655450:LWC655450 MFV655450:MFY655450 MPR655450:MPU655450 MZN655450:MZQ655450 NJJ655450:NJM655450 NTF655450:NTI655450 ODB655450:ODE655450 OMX655450:ONA655450 OWT655450:OWW655450 PGP655450:PGS655450 PQL655450:PQO655450 QAH655450:QAK655450 QKD655450:QKG655450 QTZ655450:QUC655450 RDV655450:RDY655450 RNR655450:RNU655450 RXN655450:RXQ655450 SHJ655450:SHM655450 SRF655450:SRI655450 TBB655450:TBE655450 TKX655450:TLA655450 TUT655450:TUW655450 UEP655450:UES655450 UOL655450:UOO655450 UYH655450:UYK655450 VID655450:VIG655450 VRZ655450:VSC655450 WBV655450:WBY655450 WLR655450:WLU655450 WVN655450:WVQ655450 G720986:J720986 JB720986:JE720986 SX720986:TA720986 ACT720986:ACW720986 AMP720986:AMS720986 AWL720986:AWO720986 BGH720986:BGK720986 BQD720986:BQG720986 BZZ720986:CAC720986 CJV720986:CJY720986 CTR720986:CTU720986 DDN720986:DDQ720986 DNJ720986:DNM720986 DXF720986:DXI720986 EHB720986:EHE720986 EQX720986:ERA720986 FAT720986:FAW720986 FKP720986:FKS720986 FUL720986:FUO720986 GEH720986:GEK720986 GOD720986:GOG720986 GXZ720986:GYC720986 HHV720986:HHY720986 HRR720986:HRU720986 IBN720986:IBQ720986 ILJ720986:ILM720986 IVF720986:IVI720986 JFB720986:JFE720986 JOX720986:JPA720986 JYT720986:JYW720986 KIP720986:KIS720986 KSL720986:KSO720986 LCH720986:LCK720986 LMD720986:LMG720986 LVZ720986:LWC720986 MFV720986:MFY720986 MPR720986:MPU720986 MZN720986:MZQ720986 NJJ720986:NJM720986 NTF720986:NTI720986 ODB720986:ODE720986 OMX720986:ONA720986 OWT720986:OWW720986 PGP720986:PGS720986 PQL720986:PQO720986 QAH720986:QAK720986 QKD720986:QKG720986 QTZ720986:QUC720986 RDV720986:RDY720986 RNR720986:RNU720986 RXN720986:RXQ720986 SHJ720986:SHM720986 SRF720986:SRI720986 TBB720986:TBE720986 TKX720986:TLA720986 TUT720986:TUW720986 UEP720986:UES720986 UOL720986:UOO720986 UYH720986:UYK720986 VID720986:VIG720986 VRZ720986:VSC720986 WBV720986:WBY720986 WLR720986:WLU720986 WVN720986:WVQ720986 G786522:J786522 JB786522:JE786522 SX786522:TA786522 ACT786522:ACW786522 AMP786522:AMS786522 AWL786522:AWO786522 BGH786522:BGK786522 BQD786522:BQG786522 BZZ786522:CAC786522 CJV786522:CJY786522 CTR786522:CTU786522 DDN786522:DDQ786522 DNJ786522:DNM786522 DXF786522:DXI786522 EHB786522:EHE786522 EQX786522:ERA786522 FAT786522:FAW786522 FKP786522:FKS786522 FUL786522:FUO786522 GEH786522:GEK786522 GOD786522:GOG786522 GXZ786522:GYC786522 HHV786522:HHY786522 HRR786522:HRU786522 IBN786522:IBQ786522 ILJ786522:ILM786522 IVF786522:IVI786522 JFB786522:JFE786522 JOX786522:JPA786522 JYT786522:JYW786522 KIP786522:KIS786522 KSL786522:KSO786522 LCH786522:LCK786522 LMD786522:LMG786522 LVZ786522:LWC786522 MFV786522:MFY786522 MPR786522:MPU786522 MZN786522:MZQ786522 NJJ786522:NJM786522 NTF786522:NTI786522 ODB786522:ODE786522 OMX786522:ONA786522 OWT786522:OWW786522 PGP786522:PGS786522 PQL786522:PQO786522 QAH786522:QAK786522 QKD786522:QKG786522 QTZ786522:QUC786522 RDV786522:RDY786522 RNR786522:RNU786522 RXN786522:RXQ786522 SHJ786522:SHM786522 SRF786522:SRI786522 TBB786522:TBE786522 TKX786522:TLA786522 TUT786522:TUW786522 UEP786522:UES786522 UOL786522:UOO786522 UYH786522:UYK786522 VID786522:VIG786522 VRZ786522:VSC786522 WBV786522:WBY786522 WLR786522:WLU786522 WVN786522:WVQ786522 G852058:J852058 JB852058:JE852058 SX852058:TA852058 ACT852058:ACW852058 AMP852058:AMS852058 AWL852058:AWO852058 BGH852058:BGK852058 BQD852058:BQG852058 BZZ852058:CAC852058 CJV852058:CJY852058 CTR852058:CTU852058 DDN852058:DDQ852058 DNJ852058:DNM852058 DXF852058:DXI852058 EHB852058:EHE852058 EQX852058:ERA852058 FAT852058:FAW852058 FKP852058:FKS852058 FUL852058:FUO852058 GEH852058:GEK852058 GOD852058:GOG852058 GXZ852058:GYC852058 HHV852058:HHY852058 HRR852058:HRU852058 IBN852058:IBQ852058 ILJ852058:ILM852058 IVF852058:IVI852058 JFB852058:JFE852058 JOX852058:JPA852058 JYT852058:JYW852058 KIP852058:KIS852058 KSL852058:KSO852058 LCH852058:LCK852058 LMD852058:LMG852058 LVZ852058:LWC852058 MFV852058:MFY852058 MPR852058:MPU852058 MZN852058:MZQ852058 NJJ852058:NJM852058 NTF852058:NTI852058 ODB852058:ODE852058 OMX852058:ONA852058 OWT852058:OWW852058 PGP852058:PGS852058 PQL852058:PQO852058 QAH852058:QAK852058 QKD852058:QKG852058 QTZ852058:QUC852058 RDV852058:RDY852058 RNR852058:RNU852058 RXN852058:RXQ852058 SHJ852058:SHM852058 SRF852058:SRI852058 TBB852058:TBE852058 TKX852058:TLA852058 TUT852058:TUW852058 UEP852058:UES852058 UOL852058:UOO852058 UYH852058:UYK852058 VID852058:VIG852058 VRZ852058:VSC852058 WBV852058:WBY852058 WLR852058:WLU852058 WVN852058:WVQ852058 G917594:J917594 JB917594:JE917594 SX917594:TA917594 ACT917594:ACW917594 AMP917594:AMS917594 AWL917594:AWO917594 BGH917594:BGK917594 BQD917594:BQG917594 BZZ917594:CAC917594 CJV917594:CJY917594 CTR917594:CTU917594 DDN917594:DDQ917594 DNJ917594:DNM917594 DXF917594:DXI917594 EHB917594:EHE917594 EQX917594:ERA917594 FAT917594:FAW917594 FKP917594:FKS917594 FUL917594:FUO917594 GEH917594:GEK917594 GOD917594:GOG917594 GXZ917594:GYC917594 HHV917594:HHY917594 HRR917594:HRU917594 IBN917594:IBQ917594 ILJ917594:ILM917594 IVF917594:IVI917594 JFB917594:JFE917594 JOX917594:JPA917594 JYT917594:JYW917594 KIP917594:KIS917594 KSL917594:KSO917594 LCH917594:LCK917594 LMD917594:LMG917594 LVZ917594:LWC917594 MFV917594:MFY917594 MPR917594:MPU917594 MZN917594:MZQ917594 NJJ917594:NJM917594 NTF917594:NTI917594 ODB917594:ODE917594 OMX917594:ONA917594 OWT917594:OWW917594 PGP917594:PGS917594 PQL917594:PQO917594 QAH917594:QAK917594 QKD917594:QKG917594 QTZ917594:QUC917594 RDV917594:RDY917594 RNR917594:RNU917594 RXN917594:RXQ917594 SHJ917594:SHM917594 SRF917594:SRI917594 TBB917594:TBE917594 TKX917594:TLA917594 TUT917594:TUW917594 UEP917594:UES917594 UOL917594:UOO917594 UYH917594:UYK917594 VID917594:VIG917594 VRZ917594:VSC917594 WBV917594:WBY917594 WLR917594:WLU917594 WVN917594:WVQ917594 G983130:J983130 JB983130:JE983130 SX983130:TA983130 ACT983130:ACW983130 AMP983130:AMS983130 AWL983130:AWO983130 BGH983130:BGK983130 BQD983130:BQG983130 BZZ983130:CAC983130 CJV983130:CJY983130 CTR983130:CTU983130 DDN983130:DDQ983130 DNJ983130:DNM983130 DXF983130:DXI983130 EHB983130:EHE983130 EQX983130:ERA983130 FAT983130:FAW983130 FKP983130:FKS983130 FUL983130:FUO983130 GEH983130:GEK983130 GOD983130:GOG983130 GXZ983130:GYC983130 HHV983130:HHY983130 HRR983130:HRU983130 IBN983130:IBQ983130 ILJ983130:ILM983130 IVF983130:IVI983130 JFB983130:JFE983130 JOX983130:JPA983130 JYT983130:JYW983130 KIP983130:KIS983130 KSL983130:KSO983130 LCH983130:LCK983130 LMD983130:LMG983130 LVZ983130:LWC983130 MFV983130:MFY983130 MPR983130:MPU983130 MZN983130:MZQ983130 NJJ983130:NJM983130 NTF983130:NTI983130 ODB983130:ODE983130 OMX983130:ONA983130 OWT983130:OWW983130 PGP983130:PGS983130 PQL983130:PQO983130 QAH983130:QAK983130 QKD983130:QKG983130 QTZ983130:QUC983130 RDV983130:RDY983130 RNR983130:RNU983130 RXN983130:RXQ983130 SHJ983130:SHM983130 SRF983130:SRI983130 TBB983130:TBE983130 TKX983130:TLA983130 TUT983130:TUW983130 UEP983130:UES983130 UOL983130:UOO983130 UYH983130:UYK983130 VID983130:VIG983130 VRZ983130:VSC983130 WBV983130:WBY983130 E90 G90:J90" xr:uid="{00000000-0002-0000-0200-000005000000}">
      <formula1>0</formula1>
    </dataValidation>
    <dataValidation type="whole" operator="lessThanOrEqual" allowBlank="1" showInputMessage="1" showErrorMessage="1" sqref="K91:M91 JF91:JH91 TB91:TD91 ACX91:ACZ91 AMT91:AMV91 AWP91:AWR91 BGL91:BGN91 BQH91:BQJ91 CAD91:CAF91 CJZ91:CKB91 CTV91:CTX91 DDR91:DDT91 DNN91:DNP91 DXJ91:DXL91 EHF91:EHH91 ERB91:ERD91 FAX91:FAZ91 FKT91:FKV91 FUP91:FUR91 GEL91:GEN91 GOH91:GOJ91 GYD91:GYF91 HHZ91:HIB91 HRV91:HRX91 IBR91:IBT91 ILN91:ILP91 IVJ91:IVL91 JFF91:JFH91 JPB91:JPD91 JYX91:JYZ91 KIT91:KIV91 KSP91:KSR91 LCL91:LCN91 LMH91:LMJ91 LWD91:LWF91 MFZ91:MGB91 MPV91:MPX91 MZR91:MZT91 NJN91:NJP91 NTJ91:NTL91 ODF91:ODH91 ONB91:OND91 OWX91:OWZ91 PGT91:PGV91 PQP91:PQR91 QAL91:QAN91 QKH91:QKJ91 QUD91:QUF91 RDZ91:REB91 RNV91:RNX91 RXR91:RXT91 SHN91:SHP91 SRJ91:SRL91 TBF91:TBH91 TLB91:TLD91 TUX91:TUZ91 UET91:UEV91 UOP91:UOR91 UYL91:UYN91 VIH91:VIJ91 VSD91:VSF91 WBZ91:WCB91 WLV91:WLX91 WVR91:WVT91 K65627:M65627 JF65627:JH65627 TB65627:TD65627 ACX65627:ACZ65627 AMT65627:AMV65627 AWP65627:AWR65627 BGL65627:BGN65627 BQH65627:BQJ65627 CAD65627:CAF65627 CJZ65627:CKB65627 CTV65627:CTX65627 DDR65627:DDT65627 DNN65627:DNP65627 DXJ65627:DXL65627 EHF65627:EHH65627 ERB65627:ERD65627 FAX65627:FAZ65627 FKT65627:FKV65627 FUP65627:FUR65627 GEL65627:GEN65627 GOH65627:GOJ65627 GYD65627:GYF65627 HHZ65627:HIB65627 HRV65627:HRX65627 IBR65627:IBT65627 ILN65627:ILP65627 IVJ65627:IVL65627 JFF65627:JFH65627 JPB65627:JPD65627 JYX65627:JYZ65627 KIT65627:KIV65627 KSP65627:KSR65627 LCL65627:LCN65627 LMH65627:LMJ65627 LWD65627:LWF65627 MFZ65627:MGB65627 MPV65627:MPX65627 MZR65627:MZT65627 NJN65627:NJP65627 NTJ65627:NTL65627 ODF65627:ODH65627 ONB65627:OND65627 OWX65627:OWZ65627 PGT65627:PGV65627 PQP65627:PQR65627 QAL65627:QAN65627 QKH65627:QKJ65627 QUD65627:QUF65627 RDZ65627:REB65627 RNV65627:RNX65627 RXR65627:RXT65627 SHN65627:SHP65627 SRJ65627:SRL65627 TBF65627:TBH65627 TLB65627:TLD65627 TUX65627:TUZ65627 UET65627:UEV65627 UOP65627:UOR65627 UYL65627:UYN65627 VIH65627:VIJ65627 VSD65627:VSF65627 WBZ65627:WCB65627 WLV65627:WLX65627 WVR65627:WVT65627 K131163:M131163 JF131163:JH131163 TB131163:TD131163 ACX131163:ACZ131163 AMT131163:AMV131163 AWP131163:AWR131163 BGL131163:BGN131163 BQH131163:BQJ131163 CAD131163:CAF131163 CJZ131163:CKB131163 CTV131163:CTX131163 DDR131163:DDT131163 DNN131163:DNP131163 DXJ131163:DXL131163 EHF131163:EHH131163 ERB131163:ERD131163 FAX131163:FAZ131163 FKT131163:FKV131163 FUP131163:FUR131163 GEL131163:GEN131163 GOH131163:GOJ131163 GYD131163:GYF131163 HHZ131163:HIB131163 HRV131163:HRX131163 IBR131163:IBT131163 ILN131163:ILP131163 IVJ131163:IVL131163 JFF131163:JFH131163 JPB131163:JPD131163 JYX131163:JYZ131163 KIT131163:KIV131163 KSP131163:KSR131163 LCL131163:LCN131163 LMH131163:LMJ131163 LWD131163:LWF131163 MFZ131163:MGB131163 MPV131163:MPX131163 MZR131163:MZT131163 NJN131163:NJP131163 NTJ131163:NTL131163 ODF131163:ODH131163 ONB131163:OND131163 OWX131163:OWZ131163 PGT131163:PGV131163 PQP131163:PQR131163 QAL131163:QAN131163 QKH131163:QKJ131163 QUD131163:QUF131163 RDZ131163:REB131163 RNV131163:RNX131163 RXR131163:RXT131163 SHN131163:SHP131163 SRJ131163:SRL131163 TBF131163:TBH131163 TLB131163:TLD131163 TUX131163:TUZ131163 UET131163:UEV131163 UOP131163:UOR131163 UYL131163:UYN131163 VIH131163:VIJ131163 VSD131163:VSF131163 WBZ131163:WCB131163 WLV131163:WLX131163 WVR131163:WVT131163 K196699:M196699 JF196699:JH196699 TB196699:TD196699 ACX196699:ACZ196699 AMT196699:AMV196699 AWP196699:AWR196699 BGL196699:BGN196699 BQH196699:BQJ196699 CAD196699:CAF196699 CJZ196699:CKB196699 CTV196699:CTX196699 DDR196699:DDT196699 DNN196699:DNP196699 DXJ196699:DXL196699 EHF196699:EHH196699 ERB196699:ERD196699 FAX196699:FAZ196699 FKT196699:FKV196699 FUP196699:FUR196699 GEL196699:GEN196699 GOH196699:GOJ196699 GYD196699:GYF196699 HHZ196699:HIB196699 HRV196699:HRX196699 IBR196699:IBT196699 ILN196699:ILP196699 IVJ196699:IVL196699 JFF196699:JFH196699 JPB196699:JPD196699 JYX196699:JYZ196699 KIT196699:KIV196699 KSP196699:KSR196699 LCL196699:LCN196699 LMH196699:LMJ196699 LWD196699:LWF196699 MFZ196699:MGB196699 MPV196699:MPX196699 MZR196699:MZT196699 NJN196699:NJP196699 NTJ196699:NTL196699 ODF196699:ODH196699 ONB196699:OND196699 OWX196699:OWZ196699 PGT196699:PGV196699 PQP196699:PQR196699 QAL196699:QAN196699 QKH196699:QKJ196699 QUD196699:QUF196699 RDZ196699:REB196699 RNV196699:RNX196699 RXR196699:RXT196699 SHN196699:SHP196699 SRJ196699:SRL196699 TBF196699:TBH196699 TLB196699:TLD196699 TUX196699:TUZ196699 UET196699:UEV196699 UOP196699:UOR196699 UYL196699:UYN196699 VIH196699:VIJ196699 VSD196699:VSF196699 WBZ196699:WCB196699 WLV196699:WLX196699 WVR196699:WVT196699 K262235:M262235 JF262235:JH262235 TB262235:TD262235 ACX262235:ACZ262235 AMT262235:AMV262235 AWP262235:AWR262235 BGL262235:BGN262235 BQH262235:BQJ262235 CAD262235:CAF262235 CJZ262235:CKB262235 CTV262235:CTX262235 DDR262235:DDT262235 DNN262235:DNP262235 DXJ262235:DXL262235 EHF262235:EHH262235 ERB262235:ERD262235 FAX262235:FAZ262235 FKT262235:FKV262235 FUP262235:FUR262235 GEL262235:GEN262235 GOH262235:GOJ262235 GYD262235:GYF262235 HHZ262235:HIB262235 HRV262235:HRX262235 IBR262235:IBT262235 ILN262235:ILP262235 IVJ262235:IVL262235 JFF262235:JFH262235 JPB262235:JPD262235 JYX262235:JYZ262235 KIT262235:KIV262235 KSP262235:KSR262235 LCL262235:LCN262235 LMH262235:LMJ262235 LWD262235:LWF262235 MFZ262235:MGB262235 MPV262235:MPX262235 MZR262235:MZT262235 NJN262235:NJP262235 NTJ262235:NTL262235 ODF262235:ODH262235 ONB262235:OND262235 OWX262235:OWZ262235 PGT262235:PGV262235 PQP262235:PQR262235 QAL262235:QAN262235 QKH262235:QKJ262235 QUD262235:QUF262235 RDZ262235:REB262235 RNV262235:RNX262235 RXR262235:RXT262235 SHN262235:SHP262235 SRJ262235:SRL262235 TBF262235:TBH262235 TLB262235:TLD262235 TUX262235:TUZ262235 UET262235:UEV262235 UOP262235:UOR262235 UYL262235:UYN262235 VIH262235:VIJ262235 VSD262235:VSF262235 WBZ262235:WCB262235 WLV262235:WLX262235 WVR262235:WVT262235 K327771:M327771 JF327771:JH327771 TB327771:TD327771 ACX327771:ACZ327771 AMT327771:AMV327771 AWP327771:AWR327771 BGL327771:BGN327771 BQH327771:BQJ327771 CAD327771:CAF327771 CJZ327771:CKB327771 CTV327771:CTX327771 DDR327771:DDT327771 DNN327771:DNP327771 DXJ327771:DXL327771 EHF327771:EHH327771 ERB327771:ERD327771 FAX327771:FAZ327771 FKT327771:FKV327771 FUP327771:FUR327771 GEL327771:GEN327771 GOH327771:GOJ327771 GYD327771:GYF327771 HHZ327771:HIB327771 HRV327771:HRX327771 IBR327771:IBT327771 ILN327771:ILP327771 IVJ327771:IVL327771 JFF327771:JFH327771 JPB327771:JPD327771 JYX327771:JYZ327771 KIT327771:KIV327771 KSP327771:KSR327771 LCL327771:LCN327771 LMH327771:LMJ327771 LWD327771:LWF327771 MFZ327771:MGB327771 MPV327771:MPX327771 MZR327771:MZT327771 NJN327771:NJP327771 NTJ327771:NTL327771 ODF327771:ODH327771 ONB327771:OND327771 OWX327771:OWZ327771 PGT327771:PGV327771 PQP327771:PQR327771 QAL327771:QAN327771 QKH327771:QKJ327771 QUD327771:QUF327771 RDZ327771:REB327771 RNV327771:RNX327771 RXR327771:RXT327771 SHN327771:SHP327771 SRJ327771:SRL327771 TBF327771:TBH327771 TLB327771:TLD327771 TUX327771:TUZ327771 UET327771:UEV327771 UOP327771:UOR327771 UYL327771:UYN327771 VIH327771:VIJ327771 VSD327771:VSF327771 WBZ327771:WCB327771 WLV327771:WLX327771 WVR327771:WVT327771 K393307:M393307 JF393307:JH393307 TB393307:TD393307 ACX393307:ACZ393307 AMT393307:AMV393307 AWP393307:AWR393307 BGL393307:BGN393307 BQH393307:BQJ393307 CAD393307:CAF393307 CJZ393307:CKB393307 CTV393307:CTX393307 DDR393307:DDT393307 DNN393307:DNP393307 DXJ393307:DXL393307 EHF393307:EHH393307 ERB393307:ERD393307 FAX393307:FAZ393307 FKT393307:FKV393307 FUP393307:FUR393307 GEL393307:GEN393307 GOH393307:GOJ393307 GYD393307:GYF393307 HHZ393307:HIB393307 HRV393307:HRX393307 IBR393307:IBT393307 ILN393307:ILP393307 IVJ393307:IVL393307 JFF393307:JFH393307 JPB393307:JPD393307 JYX393307:JYZ393307 KIT393307:KIV393307 KSP393307:KSR393307 LCL393307:LCN393307 LMH393307:LMJ393307 LWD393307:LWF393307 MFZ393307:MGB393307 MPV393307:MPX393307 MZR393307:MZT393307 NJN393307:NJP393307 NTJ393307:NTL393307 ODF393307:ODH393307 ONB393307:OND393307 OWX393307:OWZ393307 PGT393307:PGV393307 PQP393307:PQR393307 QAL393307:QAN393307 QKH393307:QKJ393307 QUD393307:QUF393307 RDZ393307:REB393307 RNV393307:RNX393307 RXR393307:RXT393307 SHN393307:SHP393307 SRJ393307:SRL393307 TBF393307:TBH393307 TLB393307:TLD393307 TUX393307:TUZ393307 UET393307:UEV393307 UOP393307:UOR393307 UYL393307:UYN393307 VIH393307:VIJ393307 VSD393307:VSF393307 WBZ393307:WCB393307 WLV393307:WLX393307 WVR393307:WVT393307 K458843:M458843 JF458843:JH458843 TB458843:TD458843 ACX458843:ACZ458843 AMT458843:AMV458843 AWP458843:AWR458843 BGL458843:BGN458843 BQH458843:BQJ458843 CAD458843:CAF458843 CJZ458843:CKB458843 CTV458843:CTX458843 DDR458843:DDT458843 DNN458843:DNP458843 DXJ458843:DXL458843 EHF458843:EHH458843 ERB458843:ERD458843 FAX458843:FAZ458843 FKT458843:FKV458843 FUP458843:FUR458843 GEL458843:GEN458843 GOH458843:GOJ458843 GYD458843:GYF458843 HHZ458843:HIB458843 HRV458843:HRX458843 IBR458843:IBT458843 ILN458843:ILP458843 IVJ458843:IVL458843 JFF458843:JFH458843 JPB458843:JPD458843 JYX458843:JYZ458843 KIT458843:KIV458843 KSP458843:KSR458843 LCL458843:LCN458843 LMH458843:LMJ458843 LWD458843:LWF458843 MFZ458843:MGB458843 MPV458843:MPX458843 MZR458843:MZT458843 NJN458843:NJP458843 NTJ458843:NTL458843 ODF458843:ODH458843 ONB458843:OND458843 OWX458843:OWZ458843 PGT458843:PGV458843 PQP458843:PQR458843 QAL458843:QAN458843 QKH458843:QKJ458843 QUD458843:QUF458843 RDZ458843:REB458843 RNV458843:RNX458843 RXR458843:RXT458843 SHN458843:SHP458843 SRJ458843:SRL458843 TBF458843:TBH458843 TLB458843:TLD458843 TUX458843:TUZ458843 UET458843:UEV458843 UOP458843:UOR458843 UYL458843:UYN458843 VIH458843:VIJ458843 VSD458843:VSF458843 WBZ458843:WCB458843 WLV458843:WLX458843 WVR458843:WVT458843 K524379:M524379 JF524379:JH524379 TB524379:TD524379 ACX524379:ACZ524379 AMT524379:AMV524379 AWP524379:AWR524379 BGL524379:BGN524379 BQH524379:BQJ524379 CAD524379:CAF524379 CJZ524379:CKB524379 CTV524379:CTX524379 DDR524379:DDT524379 DNN524379:DNP524379 DXJ524379:DXL524379 EHF524379:EHH524379 ERB524379:ERD524379 FAX524379:FAZ524379 FKT524379:FKV524379 FUP524379:FUR524379 GEL524379:GEN524379 GOH524379:GOJ524379 GYD524379:GYF524379 HHZ524379:HIB524379 HRV524379:HRX524379 IBR524379:IBT524379 ILN524379:ILP524379 IVJ524379:IVL524379 JFF524379:JFH524379 JPB524379:JPD524379 JYX524379:JYZ524379 KIT524379:KIV524379 KSP524379:KSR524379 LCL524379:LCN524379 LMH524379:LMJ524379 LWD524379:LWF524379 MFZ524379:MGB524379 MPV524379:MPX524379 MZR524379:MZT524379 NJN524379:NJP524379 NTJ524379:NTL524379 ODF524379:ODH524379 ONB524379:OND524379 OWX524379:OWZ524379 PGT524379:PGV524379 PQP524379:PQR524379 QAL524379:QAN524379 QKH524379:QKJ524379 QUD524379:QUF524379 RDZ524379:REB524379 RNV524379:RNX524379 RXR524379:RXT524379 SHN524379:SHP524379 SRJ524379:SRL524379 TBF524379:TBH524379 TLB524379:TLD524379 TUX524379:TUZ524379 UET524379:UEV524379 UOP524379:UOR524379 UYL524379:UYN524379 VIH524379:VIJ524379 VSD524379:VSF524379 WBZ524379:WCB524379 WLV524379:WLX524379 WVR524379:WVT524379 K589915:M589915 JF589915:JH589915 TB589915:TD589915 ACX589915:ACZ589915 AMT589915:AMV589915 AWP589915:AWR589915 BGL589915:BGN589915 BQH589915:BQJ589915 CAD589915:CAF589915 CJZ589915:CKB589915 CTV589915:CTX589915 DDR589915:DDT589915 DNN589915:DNP589915 DXJ589915:DXL589915 EHF589915:EHH589915 ERB589915:ERD589915 FAX589915:FAZ589915 FKT589915:FKV589915 FUP589915:FUR589915 GEL589915:GEN589915 GOH589915:GOJ589915 GYD589915:GYF589915 HHZ589915:HIB589915 HRV589915:HRX589915 IBR589915:IBT589915 ILN589915:ILP589915 IVJ589915:IVL589915 JFF589915:JFH589915 JPB589915:JPD589915 JYX589915:JYZ589915 KIT589915:KIV589915 KSP589915:KSR589915 LCL589915:LCN589915 LMH589915:LMJ589915 LWD589915:LWF589915 MFZ589915:MGB589915 MPV589915:MPX589915 MZR589915:MZT589915 NJN589915:NJP589915 NTJ589915:NTL589915 ODF589915:ODH589915 ONB589915:OND589915 OWX589915:OWZ589915 PGT589915:PGV589915 PQP589915:PQR589915 QAL589915:QAN589915 QKH589915:QKJ589915 QUD589915:QUF589915 RDZ589915:REB589915 RNV589915:RNX589915 RXR589915:RXT589915 SHN589915:SHP589915 SRJ589915:SRL589915 TBF589915:TBH589915 TLB589915:TLD589915 TUX589915:TUZ589915 UET589915:UEV589915 UOP589915:UOR589915 UYL589915:UYN589915 VIH589915:VIJ589915 VSD589915:VSF589915 WBZ589915:WCB589915 WLV589915:WLX589915 WVR589915:WVT589915 K655451:M655451 JF655451:JH655451 TB655451:TD655451 ACX655451:ACZ655451 AMT655451:AMV655451 AWP655451:AWR655451 BGL655451:BGN655451 BQH655451:BQJ655451 CAD655451:CAF655451 CJZ655451:CKB655451 CTV655451:CTX655451 DDR655451:DDT655451 DNN655451:DNP655451 DXJ655451:DXL655451 EHF655451:EHH655451 ERB655451:ERD655451 FAX655451:FAZ655451 FKT655451:FKV655451 FUP655451:FUR655451 GEL655451:GEN655451 GOH655451:GOJ655451 GYD655451:GYF655451 HHZ655451:HIB655451 HRV655451:HRX655451 IBR655451:IBT655451 ILN655451:ILP655451 IVJ655451:IVL655451 JFF655451:JFH655451 JPB655451:JPD655451 JYX655451:JYZ655451 KIT655451:KIV655451 KSP655451:KSR655451 LCL655451:LCN655451 LMH655451:LMJ655451 LWD655451:LWF655451 MFZ655451:MGB655451 MPV655451:MPX655451 MZR655451:MZT655451 NJN655451:NJP655451 NTJ655451:NTL655451 ODF655451:ODH655451 ONB655451:OND655451 OWX655451:OWZ655451 PGT655451:PGV655451 PQP655451:PQR655451 QAL655451:QAN655451 QKH655451:QKJ655451 QUD655451:QUF655451 RDZ655451:REB655451 RNV655451:RNX655451 RXR655451:RXT655451 SHN655451:SHP655451 SRJ655451:SRL655451 TBF655451:TBH655451 TLB655451:TLD655451 TUX655451:TUZ655451 UET655451:UEV655451 UOP655451:UOR655451 UYL655451:UYN655451 VIH655451:VIJ655451 VSD655451:VSF655451 WBZ655451:WCB655451 WLV655451:WLX655451 WVR655451:WVT655451 K720987:M720987 JF720987:JH720987 TB720987:TD720987 ACX720987:ACZ720987 AMT720987:AMV720987 AWP720987:AWR720987 BGL720987:BGN720987 BQH720987:BQJ720987 CAD720987:CAF720987 CJZ720987:CKB720987 CTV720987:CTX720987 DDR720987:DDT720987 DNN720987:DNP720987 DXJ720987:DXL720987 EHF720987:EHH720987 ERB720987:ERD720987 FAX720987:FAZ720987 FKT720987:FKV720987 FUP720987:FUR720987 GEL720987:GEN720987 GOH720987:GOJ720987 GYD720987:GYF720987 HHZ720987:HIB720987 HRV720987:HRX720987 IBR720987:IBT720987 ILN720987:ILP720987 IVJ720987:IVL720987 JFF720987:JFH720987 JPB720987:JPD720987 JYX720987:JYZ720987 KIT720987:KIV720987 KSP720987:KSR720987 LCL720987:LCN720987 LMH720987:LMJ720987 LWD720987:LWF720987 MFZ720987:MGB720987 MPV720987:MPX720987 MZR720987:MZT720987 NJN720987:NJP720987 NTJ720987:NTL720987 ODF720987:ODH720987 ONB720987:OND720987 OWX720987:OWZ720987 PGT720987:PGV720987 PQP720987:PQR720987 QAL720987:QAN720987 QKH720987:QKJ720987 QUD720987:QUF720987 RDZ720987:REB720987 RNV720987:RNX720987 RXR720987:RXT720987 SHN720987:SHP720987 SRJ720987:SRL720987 TBF720987:TBH720987 TLB720987:TLD720987 TUX720987:TUZ720987 UET720987:UEV720987 UOP720987:UOR720987 UYL720987:UYN720987 VIH720987:VIJ720987 VSD720987:VSF720987 WBZ720987:WCB720987 WLV720987:WLX720987 WVR720987:WVT720987 K786523:M786523 JF786523:JH786523 TB786523:TD786523 ACX786523:ACZ786523 AMT786523:AMV786523 AWP786523:AWR786523 BGL786523:BGN786523 BQH786523:BQJ786523 CAD786523:CAF786523 CJZ786523:CKB786523 CTV786523:CTX786523 DDR786523:DDT786523 DNN786523:DNP786523 DXJ786523:DXL786523 EHF786523:EHH786523 ERB786523:ERD786523 FAX786523:FAZ786523 FKT786523:FKV786523 FUP786523:FUR786523 GEL786523:GEN786523 GOH786523:GOJ786523 GYD786523:GYF786523 HHZ786523:HIB786523 HRV786523:HRX786523 IBR786523:IBT786523 ILN786523:ILP786523 IVJ786523:IVL786523 JFF786523:JFH786523 JPB786523:JPD786523 JYX786523:JYZ786523 KIT786523:KIV786523 KSP786523:KSR786523 LCL786523:LCN786523 LMH786523:LMJ786523 LWD786523:LWF786523 MFZ786523:MGB786523 MPV786523:MPX786523 MZR786523:MZT786523 NJN786523:NJP786523 NTJ786523:NTL786523 ODF786523:ODH786523 ONB786523:OND786523 OWX786523:OWZ786523 PGT786523:PGV786523 PQP786523:PQR786523 QAL786523:QAN786523 QKH786523:QKJ786523 QUD786523:QUF786523 RDZ786523:REB786523 RNV786523:RNX786523 RXR786523:RXT786523 SHN786523:SHP786523 SRJ786523:SRL786523 TBF786523:TBH786523 TLB786523:TLD786523 TUX786523:TUZ786523 UET786523:UEV786523 UOP786523:UOR786523 UYL786523:UYN786523 VIH786523:VIJ786523 VSD786523:VSF786523 WBZ786523:WCB786523 WLV786523:WLX786523 WVR786523:WVT786523 K852059:M852059 JF852059:JH852059 TB852059:TD852059 ACX852059:ACZ852059 AMT852059:AMV852059 AWP852059:AWR852059 BGL852059:BGN852059 BQH852059:BQJ852059 CAD852059:CAF852059 CJZ852059:CKB852059 CTV852059:CTX852059 DDR852059:DDT852059 DNN852059:DNP852059 DXJ852059:DXL852059 EHF852059:EHH852059 ERB852059:ERD852059 FAX852059:FAZ852059 FKT852059:FKV852059 FUP852059:FUR852059 GEL852059:GEN852059 GOH852059:GOJ852059 GYD852059:GYF852059 HHZ852059:HIB852059 HRV852059:HRX852059 IBR852059:IBT852059 ILN852059:ILP852059 IVJ852059:IVL852059 JFF852059:JFH852059 JPB852059:JPD852059 JYX852059:JYZ852059 KIT852059:KIV852059 KSP852059:KSR852059 LCL852059:LCN852059 LMH852059:LMJ852059 LWD852059:LWF852059 MFZ852059:MGB852059 MPV852059:MPX852059 MZR852059:MZT852059 NJN852059:NJP852059 NTJ852059:NTL852059 ODF852059:ODH852059 ONB852059:OND852059 OWX852059:OWZ852059 PGT852059:PGV852059 PQP852059:PQR852059 QAL852059:QAN852059 QKH852059:QKJ852059 QUD852059:QUF852059 RDZ852059:REB852059 RNV852059:RNX852059 RXR852059:RXT852059 SHN852059:SHP852059 SRJ852059:SRL852059 TBF852059:TBH852059 TLB852059:TLD852059 TUX852059:TUZ852059 UET852059:UEV852059 UOP852059:UOR852059 UYL852059:UYN852059 VIH852059:VIJ852059 VSD852059:VSF852059 WBZ852059:WCB852059 WLV852059:WLX852059 WVR852059:WVT852059 K917595:M917595 JF917595:JH917595 TB917595:TD917595 ACX917595:ACZ917595 AMT917595:AMV917595 AWP917595:AWR917595 BGL917595:BGN917595 BQH917595:BQJ917595 CAD917595:CAF917595 CJZ917595:CKB917595 CTV917595:CTX917595 DDR917595:DDT917595 DNN917595:DNP917595 DXJ917595:DXL917595 EHF917595:EHH917595 ERB917595:ERD917595 FAX917595:FAZ917595 FKT917595:FKV917595 FUP917595:FUR917595 GEL917595:GEN917595 GOH917595:GOJ917595 GYD917595:GYF917595 HHZ917595:HIB917595 HRV917595:HRX917595 IBR917595:IBT917595 ILN917595:ILP917595 IVJ917595:IVL917595 JFF917595:JFH917595 JPB917595:JPD917595 JYX917595:JYZ917595 KIT917595:KIV917595 KSP917595:KSR917595 LCL917595:LCN917595 LMH917595:LMJ917595 LWD917595:LWF917595 MFZ917595:MGB917595 MPV917595:MPX917595 MZR917595:MZT917595 NJN917595:NJP917595 NTJ917595:NTL917595 ODF917595:ODH917595 ONB917595:OND917595 OWX917595:OWZ917595 PGT917595:PGV917595 PQP917595:PQR917595 QAL917595:QAN917595 QKH917595:QKJ917595 QUD917595:QUF917595 RDZ917595:REB917595 RNV917595:RNX917595 RXR917595:RXT917595 SHN917595:SHP917595 SRJ917595:SRL917595 TBF917595:TBH917595 TLB917595:TLD917595 TUX917595:TUZ917595 UET917595:UEV917595 UOP917595:UOR917595 UYL917595:UYN917595 VIH917595:VIJ917595 VSD917595:VSF917595 WBZ917595:WCB917595 WLV917595:WLX917595 WVR917595:WVT917595 K983131:M983131 JF983131:JH983131 TB983131:TD983131 ACX983131:ACZ983131 AMT983131:AMV983131 AWP983131:AWR983131 BGL983131:BGN983131 BQH983131:BQJ983131 CAD983131:CAF983131 CJZ983131:CKB983131 CTV983131:CTX983131 DDR983131:DDT983131 DNN983131:DNP983131 DXJ983131:DXL983131 EHF983131:EHH983131 ERB983131:ERD983131 FAX983131:FAZ983131 FKT983131:FKV983131 FUP983131:FUR983131 GEL983131:GEN983131 GOH983131:GOJ983131 GYD983131:GYF983131 HHZ983131:HIB983131 HRV983131:HRX983131 IBR983131:IBT983131 ILN983131:ILP983131 IVJ983131:IVL983131 JFF983131:JFH983131 JPB983131:JPD983131 JYX983131:JYZ983131 KIT983131:KIV983131 KSP983131:KSR983131 LCL983131:LCN983131 LMH983131:LMJ983131 LWD983131:LWF983131 MFZ983131:MGB983131 MPV983131:MPX983131 MZR983131:MZT983131 NJN983131:NJP983131 NTJ983131:NTL983131 ODF983131:ODH983131 ONB983131:OND983131 OWX983131:OWZ983131 PGT983131:PGV983131 PQP983131:PQR983131 QAL983131:QAN983131 QKH983131:QKJ983131 QUD983131:QUF983131 RDZ983131:REB983131 RNV983131:RNX983131 RXR983131:RXT983131 SHN983131:SHP983131 SRJ983131:SRL983131 TBF983131:TBH983131 TLB983131:TLD983131 TUX983131:TUZ983131 UET983131:UEV983131 UOP983131:UOR983131 UYL983131:UYN983131 VIH983131:VIJ983131 VSD983131:VSF983131 WBZ983131:WCB983131 WLV983131:WLX983131 WVR983131:WVT983131" xr:uid="{00000000-0002-0000-0200-000006000000}">
      <formula1>0</formula1>
    </dataValidation>
    <dataValidation type="whole" operator="greaterThanOrEqual" allowBlank="1" showInputMessage="1" showErrorMessage="1" sqref="K90:M90 JF90:JH90 TB90:TD90 ACX90:ACZ90 AMT90:AMV90 AWP90:AWR90 BGL90:BGN90 BQH90:BQJ90 CAD90:CAF90 CJZ90:CKB90 CTV90:CTX90 DDR90:DDT90 DNN90:DNP90 DXJ90:DXL90 EHF90:EHH90 ERB90:ERD90 FAX90:FAZ90 FKT90:FKV90 FUP90:FUR90 GEL90:GEN90 GOH90:GOJ90 GYD90:GYF90 HHZ90:HIB90 HRV90:HRX90 IBR90:IBT90 ILN90:ILP90 IVJ90:IVL90 JFF90:JFH90 JPB90:JPD90 JYX90:JYZ90 KIT90:KIV90 KSP90:KSR90 LCL90:LCN90 LMH90:LMJ90 LWD90:LWF90 MFZ90:MGB90 MPV90:MPX90 MZR90:MZT90 NJN90:NJP90 NTJ90:NTL90 ODF90:ODH90 ONB90:OND90 OWX90:OWZ90 PGT90:PGV90 PQP90:PQR90 QAL90:QAN90 QKH90:QKJ90 QUD90:QUF90 RDZ90:REB90 RNV90:RNX90 RXR90:RXT90 SHN90:SHP90 SRJ90:SRL90 TBF90:TBH90 TLB90:TLD90 TUX90:TUZ90 UET90:UEV90 UOP90:UOR90 UYL90:UYN90 VIH90:VIJ90 VSD90:VSF90 WBZ90:WCB90 WLV90:WLX90 WVR90:WVT90 K65626:M65626 JF65626:JH65626 TB65626:TD65626 ACX65626:ACZ65626 AMT65626:AMV65626 AWP65626:AWR65626 BGL65626:BGN65626 BQH65626:BQJ65626 CAD65626:CAF65626 CJZ65626:CKB65626 CTV65626:CTX65626 DDR65626:DDT65626 DNN65626:DNP65626 DXJ65626:DXL65626 EHF65626:EHH65626 ERB65626:ERD65626 FAX65626:FAZ65626 FKT65626:FKV65626 FUP65626:FUR65626 GEL65626:GEN65626 GOH65626:GOJ65626 GYD65626:GYF65626 HHZ65626:HIB65626 HRV65626:HRX65626 IBR65626:IBT65626 ILN65626:ILP65626 IVJ65626:IVL65626 JFF65626:JFH65626 JPB65626:JPD65626 JYX65626:JYZ65626 KIT65626:KIV65626 KSP65626:KSR65626 LCL65626:LCN65626 LMH65626:LMJ65626 LWD65626:LWF65626 MFZ65626:MGB65626 MPV65626:MPX65626 MZR65626:MZT65626 NJN65626:NJP65626 NTJ65626:NTL65626 ODF65626:ODH65626 ONB65626:OND65626 OWX65626:OWZ65626 PGT65626:PGV65626 PQP65626:PQR65626 QAL65626:QAN65626 QKH65626:QKJ65626 QUD65626:QUF65626 RDZ65626:REB65626 RNV65626:RNX65626 RXR65626:RXT65626 SHN65626:SHP65626 SRJ65626:SRL65626 TBF65626:TBH65626 TLB65626:TLD65626 TUX65626:TUZ65626 UET65626:UEV65626 UOP65626:UOR65626 UYL65626:UYN65626 VIH65626:VIJ65626 VSD65626:VSF65626 WBZ65626:WCB65626 WLV65626:WLX65626 WVR65626:WVT65626 K131162:M131162 JF131162:JH131162 TB131162:TD131162 ACX131162:ACZ131162 AMT131162:AMV131162 AWP131162:AWR131162 BGL131162:BGN131162 BQH131162:BQJ131162 CAD131162:CAF131162 CJZ131162:CKB131162 CTV131162:CTX131162 DDR131162:DDT131162 DNN131162:DNP131162 DXJ131162:DXL131162 EHF131162:EHH131162 ERB131162:ERD131162 FAX131162:FAZ131162 FKT131162:FKV131162 FUP131162:FUR131162 GEL131162:GEN131162 GOH131162:GOJ131162 GYD131162:GYF131162 HHZ131162:HIB131162 HRV131162:HRX131162 IBR131162:IBT131162 ILN131162:ILP131162 IVJ131162:IVL131162 JFF131162:JFH131162 JPB131162:JPD131162 JYX131162:JYZ131162 KIT131162:KIV131162 KSP131162:KSR131162 LCL131162:LCN131162 LMH131162:LMJ131162 LWD131162:LWF131162 MFZ131162:MGB131162 MPV131162:MPX131162 MZR131162:MZT131162 NJN131162:NJP131162 NTJ131162:NTL131162 ODF131162:ODH131162 ONB131162:OND131162 OWX131162:OWZ131162 PGT131162:PGV131162 PQP131162:PQR131162 QAL131162:QAN131162 QKH131162:QKJ131162 QUD131162:QUF131162 RDZ131162:REB131162 RNV131162:RNX131162 RXR131162:RXT131162 SHN131162:SHP131162 SRJ131162:SRL131162 TBF131162:TBH131162 TLB131162:TLD131162 TUX131162:TUZ131162 UET131162:UEV131162 UOP131162:UOR131162 UYL131162:UYN131162 VIH131162:VIJ131162 VSD131162:VSF131162 WBZ131162:WCB131162 WLV131162:WLX131162 WVR131162:WVT131162 K196698:M196698 JF196698:JH196698 TB196698:TD196698 ACX196698:ACZ196698 AMT196698:AMV196698 AWP196698:AWR196698 BGL196698:BGN196698 BQH196698:BQJ196698 CAD196698:CAF196698 CJZ196698:CKB196698 CTV196698:CTX196698 DDR196698:DDT196698 DNN196698:DNP196698 DXJ196698:DXL196698 EHF196698:EHH196698 ERB196698:ERD196698 FAX196698:FAZ196698 FKT196698:FKV196698 FUP196698:FUR196698 GEL196698:GEN196698 GOH196698:GOJ196698 GYD196698:GYF196698 HHZ196698:HIB196698 HRV196698:HRX196698 IBR196698:IBT196698 ILN196698:ILP196698 IVJ196698:IVL196698 JFF196698:JFH196698 JPB196698:JPD196698 JYX196698:JYZ196698 KIT196698:KIV196698 KSP196698:KSR196698 LCL196698:LCN196698 LMH196698:LMJ196698 LWD196698:LWF196698 MFZ196698:MGB196698 MPV196698:MPX196698 MZR196698:MZT196698 NJN196698:NJP196698 NTJ196698:NTL196698 ODF196698:ODH196698 ONB196698:OND196698 OWX196698:OWZ196698 PGT196698:PGV196698 PQP196698:PQR196698 QAL196698:QAN196698 QKH196698:QKJ196698 QUD196698:QUF196698 RDZ196698:REB196698 RNV196698:RNX196698 RXR196698:RXT196698 SHN196698:SHP196698 SRJ196698:SRL196698 TBF196698:TBH196698 TLB196698:TLD196698 TUX196698:TUZ196698 UET196698:UEV196698 UOP196698:UOR196698 UYL196698:UYN196698 VIH196698:VIJ196698 VSD196698:VSF196698 WBZ196698:WCB196698 WLV196698:WLX196698 WVR196698:WVT196698 K262234:M262234 JF262234:JH262234 TB262234:TD262234 ACX262234:ACZ262234 AMT262234:AMV262234 AWP262234:AWR262234 BGL262234:BGN262234 BQH262234:BQJ262234 CAD262234:CAF262234 CJZ262234:CKB262234 CTV262234:CTX262234 DDR262234:DDT262234 DNN262234:DNP262234 DXJ262234:DXL262234 EHF262234:EHH262234 ERB262234:ERD262234 FAX262234:FAZ262234 FKT262234:FKV262234 FUP262234:FUR262234 GEL262234:GEN262234 GOH262234:GOJ262234 GYD262234:GYF262234 HHZ262234:HIB262234 HRV262234:HRX262234 IBR262234:IBT262234 ILN262234:ILP262234 IVJ262234:IVL262234 JFF262234:JFH262234 JPB262234:JPD262234 JYX262234:JYZ262234 KIT262234:KIV262234 KSP262234:KSR262234 LCL262234:LCN262234 LMH262234:LMJ262234 LWD262234:LWF262234 MFZ262234:MGB262234 MPV262234:MPX262234 MZR262234:MZT262234 NJN262234:NJP262234 NTJ262234:NTL262234 ODF262234:ODH262234 ONB262234:OND262234 OWX262234:OWZ262234 PGT262234:PGV262234 PQP262234:PQR262234 QAL262234:QAN262234 QKH262234:QKJ262234 QUD262234:QUF262234 RDZ262234:REB262234 RNV262234:RNX262234 RXR262234:RXT262234 SHN262234:SHP262234 SRJ262234:SRL262234 TBF262234:TBH262234 TLB262234:TLD262234 TUX262234:TUZ262234 UET262234:UEV262234 UOP262234:UOR262234 UYL262234:UYN262234 VIH262234:VIJ262234 VSD262234:VSF262234 WBZ262234:WCB262234 WLV262234:WLX262234 WVR262234:WVT262234 K327770:M327770 JF327770:JH327770 TB327770:TD327770 ACX327770:ACZ327770 AMT327770:AMV327770 AWP327770:AWR327770 BGL327770:BGN327770 BQH327770:BQJ327770 CAD327770:CAF327770 CJZ327770:CKB327770 CTV327770:CTX327770 DDR327770:DDT327770 DNN327770:DNP327770 DXJ327770:DXL327770 EHF327770:EHH327770 ERB327770:ERD327770 FAX327770:FAZ327770 FKT327770:FKV327770 FUP327770:FUR327770 GEL327770:GEN327770 GOH327770:GOJ327770 GYD327770:GYF327770 HHZ327770:HIB327770 HRV327770:HRX327770 IBR327770:IBT327770 ILN327770:ILP327770 IVJ327770:IVL327770 JFF327770:JFH327770 JPB327770:JPD327770 JYX327770:JYZ327770 KIT327770:KIV327770 KSP327770:KSR327770 LCL327770:LCN327770 LMH327770:LMJ327770 LWD327770:LWF327770 MFZ327770:MGB327770 MPV327770:MPX327770 MZR327770:MZT327770 NJN327770:NJP327770 NTJ327770:NTL327770 ODF327770:ODH327770 ONB327770:OND327770 OWX327770:OWZ327770 PGT327770:PGV327770 PQP327770:PQR327770 QAL327770:QAN327770 QKH327770:QKJ327770 QUD327770:QUF327770 RDZ327770:REB327770 RNV327770:RNX327770 RXR327770:RXT327770 SHN327770:SHP327770 SRJ327770:SRL327770 TBF327770:TBH327770 TLB327770:TLD327770 TUX327770:TUZ327770 UET327770:UEV327770 UOP327770:UOR327770 UYL327770:UYN327770 VIH327770:VIJ327770 VSD327770:VSF327770 WBZ327770:WCB327770 WLV327770:WLX327770 WVR327770:WVT327770 K393306:M393306 JF393306:JH393306 TB393306:TD393306 ACX393306:ACZ393306 AMT393306:AMV393306 AWP393306:AWR393306 BGL393306:BGN393306 BQH393306:BQJ393306 CAD393306:CAF393306 CJZ393306:CKB393306 CTV393306:CTX393306 DDR393306:DDT393306 DNN393306:DNP393306 DXJ393306:DXL393306 EHF393306:EHH393306 ERB393306:ERD393306 FAX393306:FAZ393306 FKT393306:FKV393306 FUP393306:FUR393306 GEL393306:GEN393306 GOH393306:GOJ393306 GYD393306:GYF393306 HHZ393306:HIB393306 HRV393306:HRX393306 IBR393306:IBT393306 ILN393306:ILP393306 IVJ393306:IVL393306 JFF393306:JFH393306 JPB393306:JPD393306 JYX393306:JYZ393306 KIT393306:KIV393306 KSP393306:KSR393306 LCL393306:LCN393306 LMH393306:LMJ393306 LWD393306:LWF393306 MFZ393306:MGB393306 MPV393306:MPX393306 MZR393306:MZT393306 NJN393306:NJP393306 NTJ393306:NTL393306 ODF393306:ODH393306 ONB393306:OND393306 OWX393306:OWZ393306 PGT393306:PGV393306 PQP393306:PQR393306 QAL393306:QAN393306 QKH393306:QKJ393306 QUD393306:QUF393306 RDZ393306:REB393306 RNV393306:RNX393306 RXR393306:RXT393306 SHN393306:SHP393306 SRJ393306:SRL393306 TBF393306:TBH393306 TLB393306:TLD393306 TUX393306:TUZ393306 UET393306:UEV393306 UOP393306:UOR393306 UYL393306:UYN393306 VIH393306:VIJ393306 VSD393306:VSF393306 WBZ393306:WCB393306 WLV393306:WLX393306 WVR393306:WVT393306 K458842:M458842 JF458842:JH458842 TB458842:TD458842 ACX458842:ACZ458842 AMT458842:AMV458842 AWP458842:AWR458842 BGL458842:BGN458842 BQH458842:BQJ458842 CAD458842:CAF458842 CJZ458842:CKB458842 CTV458842:CTX458842 DDR458842:DDT458842 DNN458842:DNP458842 DXJ458842:DXL458842 EHF458842:EHH458842 ERB458842:ERD458842 FAX458842:FAZ458842 FKT458842:FKV458842 FUP458842:FUR458842 GEL458842:GEN458842 GOH458842:GOJ458842 GYD458842:GYF458842 HHZ458842:HIB458842 HRV458842:HRX458842 IBR458842:IBT458842 ILN458842:ILP458842 IVJ458842:IVL458842 JFF458842:JFH458842 JPB458842:JPD458842 JYX458842:JYZ458842 KIT458842:KIV458842 KSP458842:KSR458842 LCL458842:LCN458842 LMH458842:LMJ458842 LWD458842:LWF458842 MFZ458842:MGB458842 MPV458842:MPX458842 MZR458842:MZT458842 NJN458842:NJP458842 NTJ458842:NTL458842 ODF458842:ODH458842 ONB458842:OND458842 OWX458842:OWZ458842 PGT458842:PGV458842 PQP458842:PQR458842 QAL458842:QAN458842 QKH458842:QKJ458842 QUD458842:QUF458842 RDZ458842:REB458842 RNV458842:RNX458842 RXR458842:RXT458842 SHN458842:SHP458842 SRJ458842:SRL458842 TBF458842:TBH458842 TLB458842:TLD458842 TUX458842:TUZ458842 UET458842:UEV458842 UOP458842:UOR458842 UYL458842:UYN458842 VIH458842:VIJ458842 VSD458842:VSF458842 WBZ458842:WCB458842 WLV458842:WLX458842 WVR458842:WVT458842 K524378:M524378 JF524378:JH524378 TB524378:TD524378 ACX524378:ACZ524378 AMT524378:AMV524378 AWP524378:AWR524378 BGL524378:BGN524378 BQH524378:BQJ524378 CAD524378:CAF524378 CJZ524378:CKB524378 CTV524378:CTX524378 DDR524378:DDT524378 DNN524378:DNP524378 DXJ524378:DXL524378 EHF524378:EHH524378 ERB524378:ERD524378 FAX524378:FAZ524378 FKT524378:FKV524378 FUP524378:FUR524378 GEL524378:GEN524378 GOH524378:GOJ524378 GYD524378:GYF524378 HHZ524378:HIB524378 HRV524378:HRX524378 IBR524378:IBT524378 ILN524378:ILP524378 IVJ524378:IVL524378 JFF524378:JFH524378 JPB524378:JPD524378 JYX524378:JYZ524378 KIT524378:KIV524378 KSP524378:KSR524378 LCL524378:LCN524378 LMH524378:LMJ524378 LWD524378:LWF524378 MFZ524378:MGB524378 MPV524378:MPX524378 MZR524378:MZT524378 NJN524378:NJP524378 NTJ524378:NTL524378 ODF524378:ODH524378 ONB524378:OND524378 OWX524378:OWZ524378 PGT524378:PGV524378 PQP524378:PQR524378 QAL524378:QAN524378 QKH524378:QKJ524378 QUD524378:QUF524378 RDZ524378:REB524378 RNV524378:RNX524378 RXR524378:RXT524378 SHN524378:SHP524378 SRJ524378:SRL524378 TBF524378:TBH524378 TLB524378:TLD524378 TUX524378:TUZ524378 UET524378:UEV524378 UOP524378:UOR524378 UYL524378:UYN524378 VIH524378:VIJ524378 VSD524378:VSF524378 WBZ524378:WCB524378 WLV524378:WLX524378 WVR524378:WVT524378 K589914:M589914 JF589914:JH589914 TB589914:TD589914 ACX589914:ACZ589914 AMT589914:AMV589914 AWP589914:AWR589914 BGL589914:BGN589914 BQH589914:BQJ589914 CAD589914:CAF589914 CJZ589914:CKB589914 CTV589914:CTX589914 DDR589914:DDT589914 DNN589914:DNP589914 DXJ589914:DXL589914 EHF589914:EHH589914 ERB589914:ERD589914 FAX589914:FAZ589914 FKT589914:FKV589914 FUP589914:FUR589914 GEL589914:GEN589914 GOH589914:GOJ589914 GYD589914:GYF589914 HHZ589914:HIB589914 HRV589914:HRX589914 IBR589914:IBT589914 ILN589914:ILP589914 IVJ589914:IVL589914 JFF589914:JFH589914 JPB589914:JPD589914 JYX589914:JYZ589914 KIT589914:KIV589914 KSP589914:KSR589914 LCL589914:LCN589914 LMH589914:LMJ589914 LWD589914:LWF589914 MFZ589914:MGB589914 MPV589914:MPX589914 MZR589914:MZT589914 NJN589914:NJP589914 NTJ589914:NTL589914 ODF589914:ODH589914 ONB589914:OND589914 OWX589914:OWZ589914 PGT589914:PGV589914 PQP589914:PQR589914 QAL589914:QAN589914 QKH589914:QKJ589914 QUD589914:QUF589914 RDZ589914:REB589914 RNV589914:RNX589914 RXR589914:RXT589914 SHN589914:SHP589914 SRJ589914:SRL589914 TBF589914:TBH589914 TLB589914:TLD589914 TUX589914:TUZ589914 UET589914:UEV589914 UOP589914:UOR589914 UYL589914:UYN589914 VIH589914:VIJ589914 VSD589914:VSF589914 WBZ589914:WCB589914 WLV589914:WLX589914 WVR589914:WVT589914 K655450:M655450 JF655450:JH655450 TB655450:TD655450 ACX655450:ACZ655450 AMT655450:AMV655450 AWP655450:AWR655450 BGL655450:BGN655450 BQH655450:BQJ655450 CAD655450:CAF655450 CJZ655450:CKB655450 CTV655450:CTX655450 DDR655450:DDT655450 DNN655450:DNP655450 DXJ655450:DXL655450 EHF655450:EHH655450 ERB655450:ERD655450 FAX655450:FAZ655450 FKT655450:FKV655450 FUP655450:FUR655450 GEL655450:GEN655450 GOH655450:GOJ655450 GYD655450:GYF655450 HHZ655450:HIB655450 HRV655450:HRX655450 IBR655450:IBT655450 ILN655450:ILP655450 IVJ655450:IVL655450 JFF655450:JFH655450 JPB655450:JPD655450 JYX655450:JYZ655450 KIT655450:KIV655450 KSP655450:KSR655450 LCL655450:LCN655450 LMH655450:LMJ655450 LWD655450:LWF655450 MFZ655450:MGB655450 MPV655450:MPX655450 MZR655450:MZT655450 NJN655450:NJP655450 NTJ655450:NTL655450 ODF655450:ODH655450 ONB655450:OND655450 OWX655450:OWZ655450 PGT655450:PGV655450 PQP655450:PQR655450 QAL655450:QAN655450 QKH655450:QKJ655450 QUD655450:QUF655450 RDZ655450:REB655450 RNV655450:RNX655450 RXR655450:RXT655450 SHN655450:SHP655450 SRJ655450:SRL655450 TBF655450:TBH655450 TLB655450:TLD655450 TUX655450:TUZ655450 UET655450:UEV655450 UOP655450:UOR655450 UYL655450:UYN655450 VIH655450:VIJ655450 VSD655450:VSF655450 WBZ655450:WCB655450 WLV655450:WLX655450 WVR655450:WVT655450 K720986:M720986 JF720986:JH720986 TB720986:TD720986 ACX720986:ACZ720986 AMT720986:AMV720986 AWP720986:AWR720986 BGL720986:BGN720986 BQH720986:BQJ720986 CAD720986:CAF720986 CJZ720986:CKB720986 CTV720986:CTX720986 DDR720986:DDT720986 DNN720986:DNP720986 DXJ720986:DXL720986 EHF720986:EHH720986 ERB720986:ERD720986 FAX720986:FAZ720986 FKT720986:FKV720986 FUP720986:FUR720986 GEL720986:GEN720986 GOH720986:GOJ720986 GYD720986:GYF720986 HHZ720986:HIB720986 HRV720986:HRX720986 IBR720986:IBT720986 ILN720986:ILP720986 IVJ720986:IVL720986 JFF720986:JFH720986 JPB720986:JPD720986 JYX720986:JYZ720986 KIT720986:KIV720986 KSP720986:KSR720986 LCL720986:LCN720986 LMH720986:LMJ720986 LWD720986:LWF720986 MFZ720986:MGB720986 MPV720986:MPX720986 MZR720986:MZT720986 NJN720986:NJP720986 NTJ720986:NTL720986 ODF720986:ODH720986 ONB720986:OND720986 OWX720986:OWZ720986 PGT720986:PGV720986 PQP720986:PQR720986 QAL720986:QAN720986 QKH720986:QKJ720986 QUD720986:QUF720986 RDZ720986:REB720986 RNV720986:RNX720986 RXR720986:RXT720986 SHN720986:SHP720986 SRJ720986:SRL720986 TBF720986:TBH720986 TLB720986:TLD720986 TUX720986:TUZ720986 UET720986:UEV720986 UOP720986:UOR720986 UYL720986:UYN720986 VIH720986:VIJ720986 VSD720986:VSF720986 WBZ720986:WCB720986 WLV720986:WLX720986 WVR720986:WVT720986 K786522:M786522 JF786522:JH786522 TB786522:TD786522 ACX786522:ACZ786522 AMT786522:AMV786522 AWP786522:AWR786522 BGL786522:BGN786522 BQH786522:BQJ786522 CAD786522:CAF786522 CJZ786522:CKB786522 CTV786522:CTX786522 DDR786522:DDT786522 DNN786522:DNP786522 DXJ786522:DXL786522 EHF786522:EHH786522 ERB786522:ERD786522 FAX786522:FAZ786522 FKT786522:FKV786522 FUP786522:FUR786522 GEL786522:GEN786522 GOH786522:GOJ786522 GYD786522:GYF786522 HHZ786522:HIB786522 HRV786522:HRX786522 IBR786522:IBT786522 ILN786522:ILP786522 IVJ786522:IVL786522 JFF786522:JFH786522 JPB786522:JPD786522 JYX786522:JYZ786522 KIT786522:KIV786522 KSP786522:KSR786522 LCL786522:LCN786522 LMH786522:LMJ786522 LWD786522:LWF786522 MFZ786522:MGB786522 MPV786522:MPX786522 MZR786522:MZT786522 NJN786522:NJP786522 NTJ786522:NTL786522 ODF786522:ODH786522 ONB786522:OND786522 OWX786522:OWZ786522 PGT786522:PGV786522 PQP786522:PQR786522 QAL786522:QAN786522 QKH786522:QKJ786522 QUD786522:QUF786522 RDZ786522:REB786522 RNV786522:RNX786522 RXR786522:RXT786522 SHN786522:SHP786522 SRJ786522:SRL786522 TBF786522:TBH786522 TLB786522:TLD786522 TUX786522:TUZ786522 UET786522:UEV786522 UOP786522:UOR786522 UYL786522:UYN786522 VIH786522:VIJ786522 VSD786522:VSF786522 WBZ786522:WCB786522 WLV786522:WLX786522 WVR786522:WVT786522 K852058:M852058 JF852058:JH852058 TB852058:TD852058 ACX852058:ACZ852058 AMT852058:AMV852058 AWP852058:AWR852058 BGL852058:BGN852058 BQH852058:BQJ852058 CAD852058:CAF852058 CJZ852058:CKB852058 CTV852058:CTX852058 DDR852058:DDT852058 DNN852058:DNP852058 DXJ852058:DXL852058 EHF852058:EHH852058 ERB852058:ERD852058 FAX852058:FAZ852058 FKT852058:FKV852058 FUP852058:FUR852058 GEL852058:GEN852058 GOH852058:GOJ852058 GYD852058:GYF852058 HHZ852058:HIB852058 HRV852058:HRX852058 IBR852058:IBT852058 ILN852058:ILP852058 IVJ852058:IVL852058 JFF852058:JFH852058 JPB852058:JPD852058 JYX852058:JYZ852058 KIT852058:KIV852058 KSP852058:KSR852058 LCL852058:LCN852058 LMH852058:LMJ852058 LWD852058:LWF852058 MFZ852058:MGB852058 MPV852058:MPX852058 MZR852058:MZT852058 NJN852058:NJP852058 NTJ852058:NTL852058 ODF852058:ODH852058 ONB852058:OND852058 OWX852058:OWZ852058 PGT852058:PGV852058 PQP852058:PQR852058 QAL852058:QAN852058 QKH852058:QKJ852058 QUD852058:QUF852058 RDZ852058:REB852058 RNV852058:RNX852058 RXR852058:RXT852058 SHN852058:SHP852058 SRJ852058:SRL852058 TBF852058:TBH852058 TLB852058:TLD852058 TUX852058:TUZ852058 UET852058:UEV852058 UOP852058:UOR852058 UYL852058:UYN852058 VIH852058:VIJ852058 VSD852058:VSF852058 WBZ852058:WCB852058 WLV852058:WLX852058 WVR852058:WVT852058 K917594:M917594 JF917594:JH917594 TB917594:TD917594 ACX917594:ACZ917594 AMT917594:AMV917594 AWP917594:AWR917594 BGL917594:BGN917594 BQH917594:BQJ917594 CAD917594:CAF917594 CJZ917594:CKB917594 CTV917594:CTX917594 DDR917594:DDT917594 DNN917594:DNP917594 DXJ917594:DXL917594 EHF917594:EHH917594 ERB917594:ERD917594 FAX917594:FAZ917594 FKT917594:FKV917594 FUP917594:FUR917594 GEL917594:GEN917594 GOH917594:GOJ917594 GYD917594:GYF917594 HHZ917594:HIB917594 HRV917594:HRX917594 IBR917594:IBT917594 ILN917594:ILP917594 IVJ917594:IVL917594 JFF917594:JFH917594 JPB917594:JPD917594 JYX917594:JYZ917594 KIT917594:KIV917594 KSP917594:KSR917594 LCL917594:LCN917594 LMH917594:LMJ917594 LWD917594:LWF917594 MFZ917594:MGB917594 MPV917594:MPX917594 MZR917594:MZT917594 NJN917594:NJP917594 NTJ917594:NTL917594 ODF917594:ODH917594 ONB917594:OND917594 OWX917594:OWZ917594 PGT917594:PGV917594 PQP917594:PQR917594 QAL917594:QAN917594 QKH917594:QKJ917594 QUD917594:QUF917594 RDZ917594:REB917594 RNV917594:RNX917594 RXR917594:RXT917594 SHN917594:SHP917594 SRJ917594:SRL917594 TBF917594:TBH917594 TLB917594:TLD917594 TUX917594:TUZ917594 UET917594:UEV917594 UOP917594:UOR917594 UYL917594:UYN917594 VIH917594:VIJ917594 VSD917594:VSF917594 WBZ917594:WCB917594 WLV917594:WLX917594 WVR917594:WVT917594 K983130:M983130 JF983130:JH983130 TB983130:TD983130 ACX983130:ACZ983130 AMT983130:AMV983130 AWP983130:AWR983130 BGL983130:BGN983130 BQH983130:BQJ983130 CAD983130:CAF983130 CJZ983130:CKB983130 CTV983130:CTX983130 DDR983130:DDT983130 DNN983130:DNP983130 DXJ983130:DXL983130 EHF983130:EHH983130 ERB983130:ERD983130 FAX983130:FAZ983130 FKT983130:FKV983130 FUP983130:FUR983130 GEL983130:GEN983130 GOH983130:GOJ983130 GYD983130:GYF983130 HHZ983130:HIB983130 HRV983130:HRX983130 IBR983130:IBT983130 ILN983130:ILP983130 IVJ983130:IVL983130 JFF983130:JFH983130 JPB983130:JPD983130 JYX983130:JYZ983130 KIT983130:KIV983130 KSP983130:KSR983130 LCL983130:LCN983130 LMH983130:LMJ983130 LWD983130:LWF983130 MFZ983130:MGB983130 MPV983130:MPX983130 MZR983130:MZT983130 NJN983130:NJP983130 NTJ983130:NTL983130 ODF983130:ODH983130 ONB983130:OND983130 OWX983130:OWZ983130 PGT983130:PGV983130 PQP983130:PQR983130 QAL983130:QAN983130 QKH983130:QKJ983130 QUD983130:QUF983130 RDZ983130:REB983130 RNV983130:RNX983130 RXR983130:RXT983130 SHN983130:SHP983130 SRJ983130:SRL983130 TBF983130:TBH983130 TLB983130:TLD983130 TUX983130:TUZ983130 UET983130:UEV983130 UOP983130:UOR983130 UYL983130:UYN983130 VIH983130:VIJ983130 VSD983130:VSF983130 WBZ983130:WCB983130 WLV983130:WLX983130 WVR983130:WVT983130" xr:uid="{00000000-0002-0000-0200-000007000000}">
      <formula1>0</formula1>
    </dataValidation>
    <dataValidation allowBlank="1" showInputMessage="1" showErrorMessage="1" prompt="Въвежда се началната дата за периода само с цифри и разделител &quot;.&quot; или &quot;-&quot;, без букви за година и точки." sqref="K11:L11 JF11:JG11 TB11:TC11 ACX11:ACY11 AMT11:AMU11 AWP11:AWQ11 BGL11:BGM11 BQH11:BQI11 CAD11:CAE11 CJZ11:CKA11 CTV11:CTW11 DDR11:DDS11 DNN11:DNO11 DXJ11:DXK11 EHF11:EHG11 ERB11:ERC11 FAX11:FAY11 FKT11:FKU11 FUP11:FUQ11 GEL11:GEM11 GOH11:GOI11 GYD11:GYE11 HHZ11:HIA11 HRV11:HRW11 IBR11:IBS11 ILN11:ILO11 IVJ11:IVK11 JFF11:JFG11 JPB11:JPC11 JYX11:JYY11 KIT11:KIU11 KSP11:KSQ11 LCL11:LCM11 LMH11:LMI11 LWD11:LWE11 MFZ11:MGA11 MPV11:MPW11 MZR11:MZS11 NJN11:NJO11 NTJ11:NTK11 ODF11:ODG11 ONB11:ONC11 OWX11:OWY11 PGT11:PGU11 PQP11:PQQ11 QAL11:QAM11 QKH11:QKI11 QUD11:QUE11 RDZ11:REA11 RNV11:RNW11 RXR11:RXS11 SHN11:SHO11 SRJ11:SRK11 TBF11:TBG11 TLB11:TLC11 TUX11:TUY11 UET11:UEU11 UOP11:UOQ11 UYL11:UYM11 VIH11:VII11 VSD11:VSE11 WBZ11:WCA11 WLV11:WLW11 WVR11:WVS11 K65547:L65547 JF65547:JG65547 TB65547:TC65547 ACX65547:ACY65547 AMT65547:AMU65547 AWP65547:AWQ65547 BGL65547:BGM65547 BQH65547:BQI65547 CAD65547:CAE65547 CJZ65547:CKA65547 CTV65547:CTW65547 DDR65547:DDS65547 DNN65547:DNO65547 DXJ65547:DXK65547 EHF65547:EHG65547 ERB65547:ERC65547 FAX65547:FAY65547 FKT65547:FKU65547 FUP65547:FUQ65547 GEL65547:GEM65547 GOH65547:GOI65547 GYD65547:GYE65547 HHZ65547:HIA65547 HRV65547:HRW65547 IBR65547:IBS65547 ILN65547:ILO65547 IVJ65547:IVK65547 JFF65547:JFG65547 JPB65547:JPC65547 JYX65547:JYY65547 KIT65547:KIU65547 KSP65547:KSQ65547 LCL65547:LCM65547 LMH65547:LMI65547 LWD65547:LWE65547 MFZ65547:MGA65547 MPV65547:MPW65547 MZR65547:MZS65547 NJN65547:NJO65547 NTJ65547:NTK65547 ODF65547:ODG65547 ONB65547:ONC65547 OWX65547:OWY65547 PGT65547:PGU65547 PQP65547:PQQ65547 QAL65547:QAM65547 QKH65547:QKI65547 QUD65547:QUE65547 RDZ65547:REA65547 RNV65547:RNW65547 RXR65547:RXS65547 SHN65547:SHO65547 SRJ65547:SRK65547 TBF65547:TBG65547 TLB65547:TLC65547 TUX65547:TUY65547 UET65547:UEU65547 UOP65547:UOQ65547 UYL65547:UYM65547 VIH65547:VII65547 VSD65547:VSE65547 WBZ65547:WCA65547 WLV65547:WLW65547 WVR65547:WVS65547 K131083:L131083 JF131083:JG131083 TB131083:TC131083 ACX131083:ACY131083 AMT131083:AMU131083 AWP131083:AWQ131083 BGL131083:BGM131083 BQH131083:BQI131083 CAD131083:CAE131083 CJZ131083:CKA131083 CTV131083:CTW131083 DDR131083:DDS131083 DNN131083:DNO131083 DXJ131083:DXK131083 EHF131083:EHG131083 ERB131083:ERC131083 FAX131083:FAY131083 FKT131083:FKU131083 FUP131083:FUQ131083 GEL131083:GEM131083 GOH131083:GOI131083 GYD131083:GYE131083 HHZ131083:HIA131083 HRV131083:HRW131083 IBR131083:IBS131083 ILN131083:ILO131083 IVJ131083:IVK131083 JFF131083:JFG131083 JPB131083:JPC131083 JYX131083:JYY131083 KIT131083:KIU131083 KSP131083:KSQ131083 LCL131083:LCM131083 LMH131083:LMI131083 LWD131083:LWE131083 MFZ131083:MGA131083 MPV131083:MPW131083 MZR131083:MZS131083 NJN131083:NJO131083 NTJ131083:NTK131083 ODF131083:ODG131083 ONB131083:ONC131083 OWX131083:OWY131083 PGT131083:PGU131083 PQP131083:PQQ131083 QAL131083:QAM131083 QKH131083:QKI131083 QUD131083:QUE131083 RDZ131083:REA131083 RNV131083:RNW131083 RXR131083:RXS131083 SHN131083:SHO131083 SRJ131083:SRK131083 TBF131083:TBG131083 TLB131083:TLC131083 TUX131083:TUY131083 UET131083:UEU131083 UOP131083:UOQ131083 UYL131083:UYM131083 VIH131083:VII131083 VSD131083:VSE131083 WBZ131083:WCA131083 WLV131083:WLW131083 WVR131083:WVS131083 K196619:L196619 JF196619:JG196619 TB196619:TC196619 ACX196619:ACY196619 AMT196619:AMU196619 AWP196619:AWQ196619 BGL196619:BGM196619 BQH196619:BQI196619 CAD196619:CAE196619 CJZ196619:CKA196619 CTV196619:CTW196619 DDR196619:DDS196619 DNN196619:DNO196619 DXJ196619:DXK196619 EHF196619:EHG196619 ERB196619:ERC196619 FAX196619:FAY196619 FKT196619:FKU196619 FUP196619:FUQ196619 GEL196619:GEM196619 GOH196619:GOI196619 GYD196619:GYE196619 HHZ196619:HIA196619 HRV196619:HRW196619 IBR196619:IBS196619 ILN196619:ILO196619 IVJ196619:IVK196619 JFF196619:JFG196619 JPB196619:JPC196619 JYX196619:JYY196619 KIT196619:KIU196619 KSP196619:KSQ196619 LCL196619:LCM196619 LMH196619:LMI196619 LWD196619:LWE196619 MFZ196619:MGA196619 MPV196619:MPW196619 MZR196619:MZS196619 NJN196619:NJO196619 NTJ196619:NTK196619 ODF196619:ODG196619 ONB196619:ONC196619 OWX196619:OWY196619 PGT196619:PGU196619 PQP196619:PQQ196619 QAL196619:QAM196619 QKH196619:QKI196619 QUD196619:QUE196619 RDZ196619:REA196619 RNV196619:RNW196619 RXR196619:RXS196619 SHN196619:SHO196619 SRJ196619:SRK196619 TBF196619:TBG196619 TLB196619:TLC196619 TUX196619:TUY196619 UET196619:UEU196619 UOP196619:UOQ196619 UYL196619:UYM196619 VIH196619:VII196619 VSD196619:VSE196619 WBZ196619:WCA196619 WLV196619:WLW196619 WVR196619:WVS196619 K262155:L262155 JF262155:JG262155 TB262155:TC262155 ACX262155:ACY262155 AMT262155:AMU262155 AWP262155:AWQ262155 BGL262155:BGM262155 BQH262155:BQI262155 CAD262155:CAE262155 CJZ262155:CKA262155 CTV262155:CTW262155 DDR262155:DDS262155 DNN262155:DNO262155 DXJ262155:DXK262155 EHF262155:EHG262155 ERB262155:ERC262155 FAX262155:FAY262155 FKT262155:FKU262155 FUP262155:FUQ262155 GEL262155:GEM262155 GOH262155:GOI262155 GYD262155:GYE262155 HHZ262155:HIA262155 HRV262155:HRW262155 IBR262155:IBS262155 ILN262155:ILO262155 IVJ262155:IVK262155 JFF262155:JFG262155 JPB262155:JPC262155 JYX262155:JYY262155 KIT262155:KIU262155 KSP262155:KSQ262155 LCL262155:LCM262155 LMH262155:LMI262155 LWD262155:LWE262155 MFZ262155:MGA262155 MPV262155:MPW262155 MZR262155:MZS262155 NJN262155:NJO262155 NTJ262155:NTK262155 ODF262155:ODG262155 ONB262155:ONC262155 OWX262155:OWY262155 PGT262155:PGU262155 PQP262155:PQQ262155 QAL262155:QAM262155 QKH262155:QKI262155 QUD262155:QUE262155 RDZ262155:REA262155 RNV262155:RNW262155 RXR262155:RXS262155 SHN262155:SHO262155 SRJ262155:SRK262155 TBF262155:TBG262155 TLB262155:TLC262155 TUX262155:TUY262155 UET262155:UEU262155 UOP262155:UOQ262155 UYL262155:UYM262155 VIH262155:VII262155 VSD262155:VSE262155 WBZ262155:WCA262155 WLV262155:WLW262155 WVR262155:WVS262155 K327691:L327691 JF327691:JG327691 TB327691:TC327691 ACX327691:ACY327691 AMT327691:AMU327691 AWP327691:AWQ327691 BGL327691:BGM327691 BQH327691:BQI327691 CAD327691:CAE327691 CJZ327691:CKA327691 CTV327691:CTW327691 DDR327691:DDS327691 DNN327691:DNO327691 DXJ327691:DXK327691 EHF327691:EHG327691 ERB327691:ERC327691 FAX327691:FAY327691 FKT327691:FKU327691 FUP327691:FUQ327691 GEL327691:GEM327691 GOH327691:GOI327691 GYD327691:GYE327691 HHZ327691:HIA327691 HRV327691:HRW327691 IBR327691:IBS327691 ILN327691:ILO327691 IVJ327691:IVK327691 JFF327691:JFG327691 JPB327691:JPC327691 JYX327691:JYY327691 KIT327691:KIU327691 KSP327691:KSQ327691 LCL327691:LCM327691 LMH327691:LMI327691 LWD327691:LWE327691 MFZ327691:MGA327691 MPV327691:MPW327691 MZR327691:MZS327691 NJN327691:NJO327691 NTJ327691:NTK327691 ODF327691:ODG327691 ONB327691:ONC327691 OWX327691:OWY327691 PGT327691:PGU327691 PQP327691:PQQ327691 QAL327691:QAM327691 QKH327691:QKI327691 QUD327691:QUE327691 RDZ327691:REA327691 RNV327691:RNW327691 RXR327691:RXS327691 SHN327691:SHO327691 SRJ327691:SRK327691 TBF327691:TBG327691 TLB327691:TLC327691 TUX327691:TUY327691 UET327691:UEU327691 UOP327691:UOQ327691 UYL327691:UYM327691 VIH327691:VII327691 VSD327691:VSE327691 WBZ327691:WCA327691 WLV327691:WLW327691 WVR327691:WVS327691 K393227:L393227 JF393227:JG393227 TB393227:TC393227 ACX393227:ACY393227 AMT393227:AMU393227 AWP393227:AWQ393227 BGL393227:BGM393227 BQH393227:BQI393227 CAD393227:CAE393227 CJZ393227:CKA393227 CTV393227:CTW393227 DDR393227:DDS393227 DNN393227:DNO393227 DXJ393227:DXK393227 EHF393227:EHG393227 ERB393227:ERC393227 FAX393227:FAY393227 FKT393227:FKU393227 FUP393227:FUQ393227 GEL393227:GEM393227 GOH393227:GOI393227 GYD393227:GYE393227 HHZ393227:HIA393227 HRV393227:HRW393227 IBR393227:IBS393227 ILN393227:ILO393227 IVJ393227:IVK393227 JFF393227:JFG393227 JPB393227:JPC393227 JYX393227:JYY393227 KIT393227:KIU393227 KSP393227:KSQ393227 LCL393227:LCM393227 LMH393227:LMI393227 LWD393227:LWE393227 MFZ393227:MGA393227 MPV393227:MPW393227 MZR393227:MZS393227 NJN393227:NJO393227 NTJ393227:NTK393227 ODF393227:ODG393227 ONB393227:ONC393227 OWX393227:OWY393227 PGT393227:PGU393227 PQP393227:PQQ393227 QAL393227:QAM393227 QKH393227:QKI393227 QUD393227:QUE393227 RDZ393227:REA393227 RNV393227:RNW393227 RXR393227:RXS393227 SHN393227:SHO393227 SRJ393227:SRK393227 TBF393227:TBG393227 TLB393227:TLC393227 TUX393227:TUY393227 UET393227:UEU393227 UOP393227:UOQ393227 UYL393227:UYM393227 VIH393227:VII393227 VSD393227:VSE393227 WBZ393227:WCA393227 WLV393227:WLW393227 WVR393227:WVS393227 K458763:L458763 JF458763:JG458763 TB458763:TC458763 ACX458763:ACY458763 AMT458763:AMU458763 AWP458763:AWQ458763 BGL458763:BGM458763 BQH458763:BQI458763 CAD458763:CAE458763 CJZ458763:CKA458763 CTV458763:CTW458763 DDR458763:DDS458763 DNN458763:DNO458763 DXJ458763:DXK458763 EHF458763:EHG458763 ERB458763:ERC458763 FAX458763:FAY458763 FKT458763:FKU458763 FUP458763:FUQ458763 GEL458763:GEM458763 GOH458763:GOI458763 GYD458763:GYE458763 HHZ458763:HIA458763 HRV458763:HRW458763 IBR458763:IBS458763 ILN458763:ILO458763 IVJ458763:IVK458763 JFF458763:JFG458763 JPB458763:JPC458763 JYX458763:JYY458763 KIT458763:KIU458763 KSP458763:KSQ458763 LCL458763:LCM458763 LMH458763:LMI458763 LWD458763:LWE458763 MFZ458763:MGA458763 MPV458763:MPW458763 MZR458763:MZS458763 NJN458763:NJO458763 NTJ458763:NTK458763 ODF458763:ODG458763 ONB458763:ONC458763 OWX458763:OWY458763 PGT458763:PGU458763 PQP458763:PQQ458763 QAL458763:QAM458763 QKH458763:QKI458763 QUD458763:QUE458763 RDZ458763:REA458763 RNV458763:RNW458763 RXR458763:RXS458763 SHN458763:SHO458763 SRJ458763:SRK458763 TBF458763:TBG458763 TLB458763:TLC458763 TUX458763:TUY458763 UET458763:UEU458763 UOP458763:UOQ458763 UYL458763:UYM458763 VIH458763:VII458763 VSD458763:VSE458763 WBZ458763:WCA458763 WLV458763:WLW458763 WVR458763:WVS458763 K524299:L524299 JF524299:JG524299 TB524299:TC524299 ACX524299:ACY524299 AMT524299:AMU524299 AWP524299:AWQ524299 BGL524299:BGM524299 BQH524299:BQI524299 CAD524299:CAE524299 CJZ524299:CKA524299 CTV524299:CTW524299 DDR524299:DDS524299 DNN524299:DNO524299 DXJ524299:DXK524299 EHF524299:EHG524299 ERB524299:ERC524299 FAX524299:FAY524299 FKT524299:FKU524299 FUP524299:FUQ524299 GEL524299:GEM524299 GOH524299:GOI524299 GYD524299:GYE524299 HHZ524299:HIA524299 HRV524299:HRW524299 IBR524299:IBS524299 ILN524299:ILO524299 IVJ524299:IVK524299 JFF524299:JFG524299 JPB524299:JPC524299 JYX524299:JYY524299 KIT524299:KIU524299 KSP524299:KSQ524299 LCL524299:LCM524299 LMH524299:LMI524299 LWD524299:LWE524299 MFZ524299:MGA524299 MPV524299:MPW524299 MZR524299:MZS524299 NJN524299:NJO524299 NTJ524299:NTK524299 ODF524299:ODG524299 ONB524299:ONC524299 OWX524299:OWY524299 PGT524299:PGU524299 PQP524299:PQQ524299 QAL524299:QAM524299 QKH524299:QKI524299 QUD524299:QUE524299 RDZ524299:REA524299 RNV524299:RNW524299 RXR524299:RXS524299 SHN524299:SHO524299 SRJ524299:SRK524299 TBF524299:TBG524299 TLB524299:TLC524299 TUX524299:TUY524299 UET524299:UEU524299 UOP524299:UOQ524299 UYL524299:UYM524299 VIH524299:VII524299 VSD524299:VSE524299 WBZ524299:WCA524299 WLV524299:WLW524299 WVR524299:WVS524299 K589835:L589835 JF589835:JG589835 TB589835:TC589835 ACX589835:ACY589835 AMT589835:AMU589835 AWP589835:AWQ589835 BGL589835:BGM589835 BQH589835:BQI589835 CAD589835:CAE589835 CJZ589835:CKA589835 CTV589835:CTW589835 DDR589835:DDS589835 DNN589835:DNO589835 DXJ589835:DXK589835 EHF589835:EHG589835 ERB589835:ERC589835 FAX589835:FAY589835 FKT589835:FKU589835 FUP589835:FUQ589835 GEL589835:GEM589835 GOH589835:GOI589835 GYD589835:GYE589835 HHZ589835:HIA589835 HRV589835:HRW589835 IBR589835:IBS589835 ILN589835:ILO589835 IVJ589835:IVK589835 JFF589835:JFG589835 JPB589835:JPC589835 JYX589835:JYY589835 KIT589835:KIU589835 KSP589835:KSQ589835 LCL589835:LCM589835 LMH589835:LMI589835 LWD589835:LWE589835 MFZ589835:MGA589835 MPV589835:MPW589835 MZR589835:MZS589835 NJN589835:NJO589835 NTJ589835:NTK589835 ODF589835:ODG589835 ONB589835:ONC589835 OWX589835:OWY589835 PGT589835:PGU589835 PQP589835:PQQ589835 QAL589835:QAM589835 QKH589835:QKI589835 QUD589835:QUE589835 RDZ589835:REA589835 RNV589835:RNW589835 RXR589835:RXS589835 SHN589835:SHO589835 SRJ589835:SRK589835 TBF589835:TBG589835 TLB589835:TLC589835 TUX589835:TUY589835 UET589835:UEU589835 UOP589835:UOQ589835 UYL589835:UYM589835 VIH589835:VII589835 VSD589835:VSE589835 WBZ589835:WCA589835 WLV589835:WLW589835 WVR589835:WVS589835 K655371:L655371 JF655371:JG655371 TB655371:TC655371 ACX655371:ACY655371 AMT655371:AMU655371 AWP655371:AWQ655371 BGL655371:BGM655371 BQH655371:BQI655371 CAD655371:CAE655371 CJZ655371:CKA655371 CTV655371:CTW655371 DDR655371:DDS655371 DNN655371:DNO655371 DXJ655371:DXK655371 EHF655371:EHG655371 ERB655371:ERC655371 FAX655371:FAY655371 FKT655371:FKU655371 FUP655371:FUQ655371 GEL655371:GEM655371 GOH655371:GOI655371 GYD655371:GYE655371 HHZ655371:HIA655371 HRV655371:HRW655371 IBR655371:IBS655371 ILN655371:ILO655371 IVJ655371:IVK655371 JFF655371:JFG655371 JPB655371:JPC655371 JYX655371:JYY655371 KIT655371:KIU655371 KSP655371:KSQ655371 LCL655371:LCM655371 LMH655371:LMI655371 LWD655371:LWE655371 MFZ655371:MGA655371 MPV655371:MPW655371 MZR655371:MZS655371 NJN655371:NJO655371 NTJ655371:NTK655371 ODF655371:ODG655371 ONB655371:ONC655371 OWX655371:OWY655371 PGT655371:PGU655371 PQP655371:PQQ655371 QAL655371:QAM655371 QKH655371:QKI655371 QUD655371:QUE655371 RDZ655371:REA655371 RNV655371:RNW655371 RXR655371:RXS655371 SHN655371:SHO655371 SRJ655371:SRK655371 TBF655371:TBG655371 TLB655371:TLC655371 TUX655371:TUY655371 UET655371:UEU655371 UOP655371:UOQ655371 UYL655371:UYM655371 VIH655371:VII655371 VSD655371:VSE655371 WBZ655371:WCA655371 WLV655371:WLW655371 WVR655371:WVS655371 K720907:L720907 JF720907:JG720907 TB720907:TC720907 ACX720907:ACY720907 AMT720907:AMU720907 AWP720907:AWQ720907 BGL720907:BGM720907 BQH720907:BQI720907 CAD720907:CAE720907 CJZ720907:CKA720907 CTV720907:CTW720907 DDR720907:DDS720907 DNN720907:DNO720907 DXJ720907:DXK720907 EHF720907:EHG720907 ERB720907:ERC720907 FAX720907:FAY720907 FKT720907:FKU720907 FUP720907:FUQ720907 GEL720907:GEM720907 GOH720907:GOI720907 GYD720907:GYE720907 HHZ720907:HIA720907 HRV720907:HRW720907 IBR720907:IBS720907 ILN720907:ILO720907 IVJ720907:IVK720907 JFF720907:JFG720907 JPB720907:JPC720907 JYX720907:JYY720907 KIT720907:KIU720907 KSP720907:KSQ720907 LCL720907:LCM720907 LMH720907:LMI720907 LWD720907:LWE720907 MFZ720907:MGA720907 MPV720907:MPW720907 MZR720907:MZS720907 NJN720907:NJO720907 NTJ720907:NTK720907 ODF720907:ODG720907 ONB720907:ONC720907 OWX720907:OWY720907 PGT720907:PGU720907 PQP720907:PQQ720907 QAL720907:QAM720907 QKH720907:QKI720907 QUD720907:QUE720907 RDZ720907:REA720907 RNV720907:RNW720907 RXR720907:RXS720907 SHN720907:SHO720907 SRJ720907:SRK720907 TBF720907:TBG720907 TLB720907:TLC720907 TUX720907:TUY720907 UET720907:UEU720907 UOP720907:UOQ720907 UYL720907:UYM720907 VIH720907:VII720907 VSD720907:VSE720907 WBZ720907:WCA720907 WLV720907:WLW720907 WVR720907:WVS720907 K786443:L786443 JF786443:JG786443 TB786443:TC786443 ACX786443:ACY786443 AMT786443:AMU786443 AWP786443:AWQ786443 BGL786443:BGM786443 BQH786443:BQI786443 CAD786443:CAE786443 CJZ786443:CKA786443 CTV786443:CTW786443 DDR786443:DDS786443 DNN786443:DNO786443 DXJ786443:DXK786443 EHF786443:EHG786443 ERB786443:ERC786443 FAX786443:FAY786443 FKT786443:FKU786443 FUP786443:FUQ786443 GEL786443:GEM786443 GOH786443:GOI786443 GYD786443:GYE786443 HHZ786443:HIA786443 HRV786443:HRW786443 IBR786443:IBS786443 ILN786443:ILO786443 IVJ786443:IVK786443 JFF786443:JFG786443 JPB786443:JPC786443 JYX786443:JYY786443 KIT786443:KIU786443 KSP786443:KSQ786443 LCL786443:LCM786443 LMH786443:LMI786443 LWD786443:LWE786443 MFZ786443:MGA786443 MPV786443:MPW786443 MZR786443:MZS786443 NJN786443:NJO786443 NTJ786443:NTK786443 ODF786443:ODG786443 ONB786443:ONC786443 OWX786443:OWY786443 PGT786443:PGU786443 PQP786443:PQQ786443 QAL786443:QAM786443 QKH786443:QKI786443 QUD786443:QUE786443 RDZ786443:REA786443 RNV786443:RNW786443 RXR786443:RXS786443 SHN786443:SHO786443 SRJ786443:SRK786443 TBF786443:TBG786443 TLB786443:TLC786443 TUX786443:TUY786443 UET786443:UEU786443 UOP786443:UOQ786443 UYL786443:UYM786443 VIH786443:VII786443 VSD786443:VSE786443 WBZ786443:WCA786443 WLV786443:WLW786443 WVR786443:WVS786443 K851979:L851979 JF851979:JG851979 TB851979:TC851979 ACX851979:ACY851979 AMT851979:AMU851979 AWP851979:AWQ851979 BGL851979:BGM851979 BQH851979:BQI851979 CAD851979:CAE851979 CJZ851979:CKA851979 CTV851979:CTW851979 DDR851979:DDS851979 DNN851979:DNO851979 DXJ851979:DXK851979 EHF851979:EHG851979 ERB851979:ERC851979 FAX851979:FAY851979 FKT851979:FKU851979 FUP851979:FUQ851979 GEL851979:GEM851979 GOH851979:GOI851979 GYD851979:GYE851979 HHZ851979:HIA851979 HRV851979:HRW851979 IBR851979:IBS851979 ILN851979:ILO851979 IVJ851979:IVK851979 JFF851979:JFG851979 JPB851979:JPC851979 JYX851979:JYY851979 KIT851979:KIU851979 KSP851979:KSQ851979 LCL851979:LCM851979 LMH851979:LMI851979 LWD851979:LWE851979 MFZ851979:MGA851979 MPV851979:MPW851979 MZR851979:MZS851979 NJN851979:NJO851979 NTJ851979:NTK851979 ODF851979:ODG851979 ONB851979:ONC851979 OWX851979:OWY851979 PGT851979:PGU851979 PQP851979:PQQ851979 QAL851979:QAM851979 QKH851979:QKI851979 QUD851979:QUE851979 RDZ851979:REA851979 RNV851979:RNW851979 RXR851979:RXS851979 SHN851979:SHO851979 SRJ851979:SRK851979 TBF851979:TBG851979 TLB851979:TLC851979 TUX851979:TUY851979 UET851979:UEU851979 UOP851979:UOQ851979 UYL851979:UYM851979 VIH851979:VII851979 VSD851979:VSE851979 WBZ851979:WCA851979 WLV851979:WLW851979 WVR851979:WVS851979 K917515:L917515 JF917515:JG917515 TB917515:TC917515 ACX917515:ACY917515 AMT917515:AMU917515 AWP917515:AWQ917515 BGL917515:BGM917515 BQH917515:BQI917515 CAD917515:CAE917515 CJZ917515:CKA917515 CTV917515:CTW917515 DDR917515:DDS917515 DNN917515:DNO917515 DXJ917515:DXK917515 EHF917515:EHG917515 ERB917515:ERC917515 FAX917515:FAY917515 FKT917515:FKU917515 FUP917515:FUQ917515 GEL917515:GEM917515 GOH917515:GOI917515 GYD917515:GYE917515 HHZ917515:HIA917515 HRV917515:HRW917515 IBR917515:IBS917515 ILN917515:ILO917515 IVJ917515:IVK917515 JFF917515:JFG917515 JPB917515:JPC917515 JYX917515:JYY917515 KIT917515:KIU917515 KSP917515:KSQ917515 LCL917515:LCM917515 LMH917515:LMI917515 LWD917515:LWE917515 MFZ917515:MGA917515 MPV917515:MPW917515 MZR917515:MZS917515 NJN917515:NJO917515 NTJ917515:NTK917515 ODF917515:ODG917515 ONB917515:ONC917515 OWX917515:OWY917515 PGT917515:PGU917515 PQP917515:PQQ917515 QAL917515:QAM917515 QKH917515:QKI917515 QUD917515:QUE917515 RDZ917515:REA917515 RNV917515:RNW917515 RXR917515:RXS917515 SHN917515:SHO917515 SRJ917515:SRK917515 TBF917515:TBG917515 TLB917515:TLC917515 TUX917515:TUY917515 UET917515:UEU917515 UOP917515:UOQ917515 UYL917515:UYM917515 VIH917515:VII917515 VSD917515:VSE917515 WBZ917515:WCA917515 WLV917515:WLW917515 WVR917515:WVS917515 K983051:L983051 JF983051:JG983051 TB983051:TC983051 ACX983051:ACY983051 AMT983051:AMU983051 AWP983051:AWQ983051 BGL983051:BGM983051 BQH983051:BQI983051 CAD983051:CAE983051 CJZ983051:CKA983051 CTV983051:CTW983051 DDR983051:DDS983051 DNN983051:DNO983051 DXJ983051:DXK983051 EHF983051:EHG983051 ERB983051:ERC983051 FAX983051:FAY983051 FKT983051:FKU983051 FUP983051:FUQ983051 GEL983051:GEM983051 GOH983051:GOI983051 GYD983051:GYE983051 HHZ983051:HIA983051 HRV983051:HRW983051 IBR983051:IBS983051 ILN983051:ILO983051 IVJ983051:IVK983051 JFF983051:JFG983051 JPB983051:JPC983051 JYX983051:JYY983051 KIT983051:KIU983051 KSP983051:KSQ983051 LCL983051:LCM983051 LMH983051:LMI983051 LWD983051:LWE983051 MFZ983051:MGA983051 MPV983051:MPW983051 MZR983051:MZS983051 NJN983051:NJO983051 NTJ983051:NTK983051 ODF983051:ODG983051 ONB983051:ONC983051 OWX983051:OWY983051 PGT983051:PGU983051 PQP983051:PQQ983051 QAL983051:QAM983051 QKH983051:QKI983051 QUD983051:QUE983051 RDZ983051:REA983051 RNV983051:RNW983051 RXR983051:RXS983051 SHN983051:SHO983051 SRJ983051:SRK983051 TBF983051:TBG983051 TLB983051:TLC983051 TUX983051:TUY983051 UET983051:UEU983051 UOP983051:UOQ983051 UYL983051:UYM983051 VIH983051:VII983051 VSD983051:VSE983051 WBZ983051:WCA983051 WLV983051:WLW983051 WVR983051:WVS983051" xr:uid="{00000000-0002-0000-0200-000008000000}"/>
  </dataValidations>
  <pageMargins left="0.7" right="0.7" top="0.75" bottom="0.75" header="0.3" footer="0.3"/>
  <legacyDrawing r:id="rId1"/>
  <extLst>
    <ext xmlns:x14="http://schemas.microsoft.com/office/spreadsheetml/2009/9/main" uri="{CCE6A557-97BC-4b89-ADB6-D9C93CAAB3DF}">
      <x14:dataValidations xmlns:xm="http://schemas.microsoft.com/office/excel/2006/main" count="1">
        <x14:dataValidation type="whole" allowBlank="1" showInputMessage="1" showErrorMessage="1" error="въведете цяло число" xr:uid="{00000000-0002-0000-0200-000009000000}">
          <x14:formula1>
            <xm:f>-10000000000000000</xm:f>
          </x14:formula1>
          <x14:formula2>
            <xm:f>10000000000000000</xm:f>
          </x14:formula2>
          <xm:sqref>TKX983074:TLA983093 IZ92:IZ96 SV92:SV96 ACR92:ACR96 AMN92:AMN96 AWJ92:AWJ96 BGF92:BGF96 BQB92:BQB96 BZX92:BZX96 CJT92:CJT96 CTP92:CTP96 DDL92:DDL96 DNH92:DNH96 DXD92:DXD96 EGZ92:EGZ96 EQV92:EQV96 FAR92:FAR96 FKN92:FKN96 FUJ92:FUJ96 GEF92:GEF96 GOB92:GOB96 GXX92:GXX96 HHT92:HHT96 HRP92:HRP96 IBL92:IBL96 ILH92:ILH96 IVD92:IVD96 JEZ92:JEZ96 JOV92:JOV96 JYR92:JYR96 KIN92:KIN96 KSJ92:KSJ96 LCF92:LCF96 LMB92:LMB96 LVX92:LVX96 MFT92:MFT96 MPP92:MPP96 MZL92:MZL96 NJH92:NJH96 NTD92:NTD96 OCZ92:OCZ96 OMV92:OMV96 OWR92:OWR96 PGN92:PGN96 PQJ92:PQJ96 QAF92:QAF96 QKB92:QKB96 QTX92:QTX96 RDT92:RDT96 RNP92:RNP96 RXL92:RXL96 SHH92:SHH96 SRD92:SRD96 TAZ92:TAZ96 TKV92:TKV96 TUR92:TUR96 UEN92:UEN96 UOJ92:UOJ96 UYF92:UYF96 VIB92:VIB96 VRX92:VRX96 WBT92:WBT96 WLP92:WLP96 WVL92:WVL96 E65628:E65632 IZ65628:IZ65632 SV65628:SV65632 ACR65628:ACR65632 AMN65628:AMN65632 AWJ65628:AWJ65632 BGF65628:BGF65632 BQB65628:BQB65632 BZX65628:BZX65632 CJT65628:CJT65632 CTP65628:CTP65632 DDL65628:DDL65632 DNH65628:DNH65632 DXD65628:DXD65632 EGZ65628:EGZ65632 EQV65628:EQV65632 FAR65628:FAR65632 FKN65628:FKN65632 FUJ65628:FUJ65632 GEF65628:GEF65632 GOB65628:GOB65632 GXX65628:GXX65632 HHT65628:HHT65632 HRP65628:HRP65632 IBL65628:IBL65632 ILH65628:ILH65632 IVD65628:IVD65632 JEZ65628:JEZ65632 JOV65628:JOV65632 JYR65628:JYR65632 KIN65628:KIN65632 KSJ65628:KSJ65632 LCF65628:LCF65632 LMB65628:LMB65632 LVX65628:LVX65632 MFT65628:MFT65632 MPP65628:MPP65632 MZL65628:MZL65632 NJH65628:NJH65632 NTD65628:NTD65632 OCZ65628:OCZ65632 OMV65628:OMV65632 OWR65628:OWR65632 PGN65628:PGN65632 PQJ65628:PQJ65632 QAF65628:QAF65632 QKB65628:QKB65632 QTX65628:QTX65632 RDT65628:RDT65632 RNP65628:RNP65632 RXL65628:RXL65632 SHH65628:SHH65632 SRD65628:SRD65632 TAZ65628:TAZ65632 TKV65628:TKV65632 TUR65628:TUR65632 UEN65628:UEN65632 UOJ65628:UOJ65632 UYF65628:UYF65632 VIB65628:VIB65632 VRX65628:VRX65632 WBT65628:WBT65632 WLP65628:WLP65632 WVL65628:WVL65632 E131164:E131168 IZ131164:IZ131168 SV131164:SV131168 ACR131164:ACR131168 AMN131164:AMN131168 AWJ131164:AWJ131168 BGF131164:BGF131168 BQB131164:BQB131168 BZX131164:BZX131168 CJT131164:CJT131168 CTP131164:CTP131168 DDL131164:DDL131168 DNH131164:DNH131168 DXD131164:DXD131168 EGZ131164:EGZ131168 EQV131164:EQV131168 FAR131164:FAR131168 FKN131164:FKN131168 FUJ131164:FUJ131168 GEF131164:GEF131168 GOB131164:GOB131168 GXX131164:GXX131168 HHT131164:HHT131168 HRP131164:HRP131168 IBL131164:IBL131168 ILH131164:ILH131168 IVD131164:IVD131168 JEZ131164:JEZ131168 JOV131164:JOV131168 JYR131164:JYR131168 KIN131164:KIN131168 KSJ131164:KSJ131168 LCF131164:LCF131168 LMB131164:LMB131168 LVX131164:LVX131168 MFT131164:MFT131168 MPP131164:MPP131168 MZL131164:MZL131168 NJH131164:NJH131168 NTD131164:NTD131168 OCZ131164:OCZ131168 OMV131164:OMV131168 OWR131164:OWR131168 PGN131164:PGN131168 PQJ131164:PQJ131168 QAF131164:QAF131168 QKB131164:QKB131168 QTX131164:QTX131168 RDT131164:RDT131168 RNP131164:RNP131168 RXL131164:RXL131168 SHH131164:SHH131168 SRD131164:SRD131168 TAZ131164:TAZ131168 TKV131164:TKV131168 TUR131164:TUR131168 UEN131164:UEN131168 UOJ131164:UOJ131168 UYF131164:UYF131168 VIB131164:VIB131168 VRX131164:VRX131168 WBT131164:WBT131168 WLP131164:WLP131168 WVL131164:WVL131168 E196700:E196704 IZ196700:IZ196704 SV196700:SV196704 ACR196700:ACR196704 AMN196700:AMN196704 AWJ196700:AWJ196704 BGF196700:BGF196704 BQB196700:BQB196704 BZX196700:BZX196704 CJT196700:CJT196704 CTP196700:CTP196704 DDL196700:DDL196704 DNH196700:DNH196704 DXD196700:DXD196704 EGZ196700:EGZ196704 EQV196700:EQV196704 FAR196700:FAR196704 FKN196700:FKN196704 FUJ196700:FUJ196704 GEF196700:GEF196704 GOB196700:GOB196704 GXX196700:GXX196704 HHT196700:HHT196704 HRP196700:HRP196704 IBL196700:IBL196704 ILH196700:ILH196704 IVD196700:IVD196704 JEZ196700:JEZ196704 JOV196700:JOV196704 JYR196700:JYR196704 KIN196700:KIN196704 KSJ196700:KSJ196704 LCF196700:LCF196704 LMB196700:LMB196704 LVX196700:LVX196704 MFT196700:MFT196704 MPP196700:MPP196704 MZL196700:MZL196704 NJH196700:NJH196704 NTD196700:NTD196704 OCZ196700:OCZ196704 OMV196700:OMV196704 OWR196700:OWR196704 PGN196700:PGN196704 PQJ196700:PQJ196704 QAF196700:QAF196704 QKB196700:QKB196704 QTX196700:QTX196704 RDT196700:RDT196704 RNP196700:RNP196704 RXL196700:RXL196704 SHH196700:SHH196704 SRD196700:SRD196704 TAZ196700:TAZ196704 TKV196700:TKV196704 TUR196700:TUR196704 UEN196700:UEN196704 UOJ196700:UOJ196704 UYF196700:UYF196704 VIB196700:VIB196704 VRX196700:VRX196704 WBT196700:WBT196704 WLP196700:WLP196704 WVL196700:WVL196704 E262236:E262240 IZ262236:IZ262240 SV262236:SV262240 ACR262236:ACR262240 AMN262236:AMN262240 AWJ262236:AWJ262240 BGF262236:BGF262240 BQB262236:BQB262240 BZX262236:BZX262240 CJT262236:CJT262240 CTP262236:CTP262240 DDL262236:DDL262240 DNH262236:DNH262240 DXD262236:DXD262240 EGZ262236:EGZ262240 EQV262236:EQV262240 FAR262236:FAR262240 FKN262236:FKN262240 FUJ262236:FUJ262240 GEF262236:GEF262240 GOB262236:GOB262240 GXX262236:GXX262240 HHT262236:HHT262240 HRP262236:HRP262240 IBL262236:IBL262240 ILH262236:ILH262240 IVD262236:IVD262240 JEZ262236:JEZ262240 JOV262236:JOV262240 JYR262236:JYR262240 KIN262236:KIN262240 KSJ262236:KSJ262240 LCF262236:LCF262240 LMB262236:LMB262240 LVX262236:LVX262240 MFT262236:MFT262240 MPP262236:MPP262240 MZL262236:MZL262240 NJH262236:NJH262240 NTD262236:NTD262240 OCZ262236:OCZ262240 OMV262236:OMV262240 OWR262236:OWR262240 PGN262236:PGN262240 PQJ262236:PQJ262240 QAF262236:QAF262240 QKB262236:QKB262240 QTX262236:QTX262240 RDT262236:RDT262240 RNP262236:RNP262240 RXL262236:RXL262240 SHH262236:SHH262240 SRD262236:SRD262240 TAZ262236:TAZ262240 TKV262236:TKV262240 TUR262236:TUR262240 UEN262236:UEN262240 UOJ262236:UOJ262240 UYF262236:UYF262240 VIB262236:VIB262240 VRX262236:VRX262240 WBT262236:WBT262240 WLP262236:WLP262240 WVL262236:WVL262240 E327772:E327776 IZ327772:IZ327776 SV327772:SV327776 ACR327772:ACR327776 AMN327772:AMN327776 AWJ327772:AWJ327776 BGF327772:BGF327776 BQB327772:BQB327776 BZX327772:BZX327776 CJT327772:CJT327776 CTP327772:CTP327776 DDL327772:DDL327776 DNH327772:DNH327776 DXD327772:DXD327776 EGZ327772:EGZ327776 EQV327772:EQV327776 FAR327772:FAR327776 FKN327772:FKN327776 FUJ327772:FUJ327776 GEF327772:GEF327776 GOB327772:GOB327776 GXX327772:GXX327776 HHT327772:HHT327776 HRP327772:HRP327776 IBL327772:IBL327776 ILH327772:ILH327776 IVD327772:IVD327776 JEZ327772:JEZ327776 JOV327772:JOV327776 JYR327772:JYR327776 KIN327772:KIN327776 KSJ327772:KSJ327776 LCF327772:LCF327776 LMB327772:LMB327776 LVX327772:LVX327776 MFT327772:MFT327776 MPP327772:MPP327776 MZL327772:MZL327776 NJH327772:NJH327776 NTD327772:NTD327776 OCZ327772:OCZ327776 OMV327772:OMV327776 OWR327772:OWR327776 PGN327772:PGN327776 PQJ327772:PQJ327776 QAF327772:QAF327776 QKB327772:QKB327776 QTX327772:QTX327776 RDT327772:RDT327776 RNP327772:RNP327776 RXL327772:RXL327776 SHH327772:SHH327776 SRD327772:SRD327776 TAZ327772:TAZ327776 TKV327772:TKV327776 TUR327772:TUR327776 UEN327772:UEN327776 UOJ327772:UOJ327776 UYF327772:UYF327776 VIB327772:VIB327776 VRX327772:VRX327776 WBT327772:WBT327776 WLP327772:WLP327776 WVL327772:WVL327776 E393308:E393312 IZ393308:IZ393312 SV393308:SV393312 ACR393308:ACR393312 AMN393308:AMN393312 AWJ393308:AWJ393312 BGF393308:BGF393312 BQB393308:BQB393312 BZX393308:BZX393312 CJT393308:CJT393312 CTP393308:CTP393312 DDL393308:DDL393312 DNH393308:DNH393312 DXD393308:DXD393312 EGZ393308:EGZ393312 EQV393308:EQV393312 FAR393308:FAR393312 FKN393308:FKN393312 FUJ393308:FUJ393312 GEF393308:GEF393312 GOB393308:GOB393312 GXX393308:GXX393312 HHT393308:HHT393312 HRP393308:HRP393312 IBL393308:IBL393312 ILH393308:ILH393312 IVD393308:IVD393312 JEZ393308:JEZ393312 JOV393308:JOV393312 JYR393308:JYR393312 KIN393308:KIN393312 KSJ393308:KSJ393312 LCF393308:LCF393312 LMB393308:LMB393312 LVX393308:LVX393312 MFT393308:MFT393312 MPP393308:MPP393312 MZL393308:MZL393312 NJH393308:NJH393312 NTD393308:NTD393312 OCZ393308:OCZ393312 OMV393308:OMV393312 OWR393308:OWR393312 PGN393308:PGN393312 PQJ393308:PQJ393312 QAF393308:QAF393312 QKB393308:QKB393312 QTX393308:QTX393312 RDT393308:RDT393312 RNP393308:RNP393312 RXL393308:RXL393312 SHH393308:SHH393312 SRD393308:SRD393312 TAZ393308:TAZ393312 TKV393308:TKV393312 TUR393308:TUR393312 UEN393308:UEN393312 UOJ393308:UOJ393312 UYF393308:UYF393312 VIB393308:VIB393312 VRX393308:VRX393312 WBT393308:WBT393312 WLP393308:WLP393312 WVL393308:WVL393312 E458844:E458848 IZ458844:IZ458848 SV458844:SV458848 ACR458844:ACR458848 AMN458844:AMN458848 AWJ458844:AWJ458848 BGF458844:BGF458848 BQB458844:BQB458848 BZX458844:BZX458848 CJT458844:CJT458848 CTP458844:CTP458848 DDL458844:DDL458848 DNH458844:DNH458848 DXD458844:DXD458848 EGZ458844:EGZ458848 EQV458844:EQV458848 FAR458844:FAR458848 FKN458844:FKN458848 FUJ458844:FUJ458848 GEF458844:GEF458848 GOB458844:GOB458848 GXX458844:GXX458848 HHT458844:HHT458848 HRP458844:HRP458848 IBL458844:IBL458848 ILH458844:ILH458848 IVD458844:IVD458848 JEZ458844:JEZ458848 JOV458844:JOV458848 JYR458844:JYR458848 KIN458844:KIN458848 KSJ458844:KSJ458848 LCF458844:LCF458848 LMB458844:LMB458848 LVX458844:LVX458848 MFT458844:MFT458848 MPP458844:MPP458848 MZL458844:MZL458848 NJH458844:NJH458848 NTD458844:NTD458848 OCZ458844:OCZ458848 OMV458844:OMV458848 OWR458844:OWR458848 PGN458844:PGN458848 PQJ458844:PQJ458848 QAF458844:QAF458848 QKB458844:QKB458848 QTX458844:QTX458848 RDT458844:RDT458848 RNP458844:RNP458848 RXL458844:RXL458848 SHH458844:SHH458848 SRD458844:SRD458848 TAZ458844:TAZ458848 TKV458844:TKV458848 TUR458844:TUR458848 UEN458844:UEN458848 UOJ458844:UOJ458848 UYF458844:UYF458848 VIB458844:VIB458848 VRX458844:VRX458848 WBT458844:WBT458848 WLP458844:WLP458848 WVL458844:WVL458848 E524380:E524384 IZ524380:IZ524384 SV524380:SV524384 ACR524380:ACR524384 AMN524380:AMN524384 AWJ524380:AWJ524384 BGF524380:BGF524384 BQB524380:BQB524384 BZX524380:BZX524384 CJT524380:CJT524384 CTP524380:CTP524384 DDL524380:DDL524384 DNH524380:DNH524384 DXD524380:DXD524384 EGZ524380:EGZ524384 EQV524380:EQV524384 FAR524380:FAR524384 FKN524380:FKN524384 FUJ524380:FUJ524384 GEF524380:GEF524384 GOB524380:GOB524384 GXX524380:GXX524384 HHT524380:HHT524384 HRP524380:HRP524384 IBL524380:IBL524384 ILH524380:ILH524384 IVD524380:IVD524384 JEZ524380:JEZ524384 JOV524380:JOV524384 JYR524380:JYR524384 KIN524380:KIN524384 KSJ524380:KSJ524384 LCF524380:LCF524384 LMB524380:LMB524384 LVX524380:LVX524384 MFT524380:MFT524384 MPP524380:MPP524384 MZL524380:MZL524384 NJH524380:NJH524384 NTD524380:NTD524384 OCZ524380:OCZ524384 OMV524380:OMV524384 OWR524380:OWR524384 PGN524380:PGN524384 PQJ524380:PQJ524384 QAF524380:QAF524384 QKB524380:QKB524384 QTX524380:QTX524384 RDT524380:RDT524384 RNP524380:RNP524384 RXL524380:RXL524384 SHH524380:SHH524384 SRD524380:SRD524384 TAZ524380:TAZ524384 TKV524380:TKV524384 TUR524380:TUR524384 UEN524380:UEN524384 UOJ524380:UOJ524384 UYF524380:UYF524384 VIB524380:VIB524384 VRX524380:VRX524384 WBT524380:WBT524384 WLP524380:WLP524384 WVL524380:WVL524384 E589916:E589920 IZ589916:IZ589920 SV589916:SV589920 ACR589916:ACR589920 AMN589916:AMN589920 AWJ589916:AWJ589920 BGF589916:BGF589920 BQB589916:BQB589920 BZX589916:BZX589920 CJT589916:CJT589920 CTP589916:CTP589920 DDL589916:DDL589920 DNH589916:DNH589920 DXD589916:DXD589920 EGZ589916:EGZ589920 EQV589916:EQV589920 FAR589916:FAR589920 FKN589916:FKN589920 FUJ589916:FUJ589920 GEF589916:GEF589920 GOB589916:GOB589920 GXX589916:GXX589920 HHT589916:HHT589920 HRP589916:HRP589920 IBL589916:IBL589920 ILH589916:ILH589920 IVD589916:IVD589920 JEZ589916:JEZ589920 JOV589916:JOV589920 JYR589916:JYR589920 KIN589916:KIN589920 KSJ589916:KSJ589920 LCF589916:LCF589920 LMB589916:LMB589920 LVX589916:LVX589920 MFT589916:MFT589920 MPP589916:MPP589920 MZL589916:MZL589920 NJH589916:NJH589920 NTD589916:NTD589920 OCZ589916:OCZ589920 OMV589916:OMV589920 OWR589916:OWR589920 PGN589916:PGN589920 PQJ589916:PQJ589920 QAF589916:QAF589920 QKB589916:QKB589920 QTX589916:QTX589920 RDT589916:RDT589920 RNP589916:RNP589920 RXL589916:RXL589920 SHH589916:SHH589920 SRD589916:SRD589920 TAZ589916:TAZ589920 TKV589916:TKV589920 TUR589916:TUR589920 UEN589916:UEN589920 UOJ589916:UOJ589920 UYF589916:UYF589920 VIB589916:VIB589920 VRX589916:VRX589920 WBT589916:WBT589920 WLP589916:WLP589920 WVL589916:WVL589920 E655452:E655456 IZ655452:IZ655456 SV655452:SV655456 ACR655452:ACR655456 AMN655452:AMN655456 AWJ655452:AWJ655456 BGF655452:BGF655456 BQB655452:BQB655456 BZX655452:BZX655456 CJT655452:CJT655456 CTP655452:CTP655456 DDL655452:DDL655456 DNH655452:DNH655456 DXD655452:DXD655456 EGZ655452:EGZ655456 EQV655452:EQV655456 FAR655452:FAR655456 FKN655452:FKN655456 FUJ655452:FUJ655456 GEF655452:GEF655456 GOB655452:GOB655456 GXX655452:GXX655456 HHT655452:HHT655456 HRP655452:HRP655456 IBL655452:IBL655456 ILH655452:ILH655456 IVD655452:IVD655456 JEZ655452:JEZ655456 JOV655452:JOV655456 JYR655452:JYR655456 KIN655452:KIN655456 KSJ655452:KSJ655456 LCF655452:LCF655456 LMB655452:LMB655456 LVX655452:LVX655456 MFT655452:MFT655456 MPP655452:MPP655456 MZL655452:MZL655456 NJH655452:NJH655456 NTD655452:NTD655456 OCZ655452:OCZ655456 OMV655452:OMV655456 OWR655452:OWR655456 PGN655452:PGN655456 PQJ655452:PQJ655456 QAF655452:QAF655456 QKB655452:QKB655456 QTX655452:QTX655456 RDT655452:RDT655456 RNP655452:RNP655456 RXL655452:RXL655456 SHH655452:SHH655456 SRD655452:SRD655456 TAZ655452:TAZ655456 TKV655452:TKV655456 TUR655452:TUR655456 UEN655452:UEN655456 UOJ655452:UOJ655456 UYF655452:UYF655456 VIB655452:VIB655456 VRX655452:VRX655456 WBT655452:WBT655456 WLP655452:WLP655456 WVL655452:WVL655456 E720988:E720992 IZ720988:IZ720992 SV720988:SV720992 ACR720988:ACR720992 AMN720988:AMN720992 AWJ720988:AWJ720992 BGF720988:BGF720992 BQB720988:BQB720992 BZX720988:BZX720992 CJT720988:CJT720992 CTP720988:CTP720992 DDL720988:DDL720992 DNH720988:DNH720992 DXD720988:DXD720992 EGZ720988:EGZ720992 EQV720988:EQV720992 FAR720988:FAR720992 FKN720988:FKN720992 FUJ720988:FUJ720992 GEF720988:GEF720992 GOB720988:GOB720992 GXX720988:GXX720992 HHT720988:HHT720992 HRP720988:HRP720992 IBL720988:IBL720992 ILH720988:ILH720992 IVD720988:IVD720992 JEZ720988:JEZ720992 JOV720988:JOV720992 JYR720988:JYR720992 KIN720988:KIN720992 KSJ720988:KSJ720992 LCF720988:LCF720992 LMB720988:LMB720992 LVX720988:LVX720992 MFT720988:MFT720992 MPP720988:MPP720992 MZL720988:MZL720992 NJH720988:NJH720992 NTD720988:NTD720992 OCZ720988:OCZ720992 OMV720988:OMV720992 OWR720988:OWR720992 PGN720988:PGN720992 PQJ720988:PQJ720992 QAF720988:QAF720992 QKB720988:QKB720992 QTX720988:QTX720992 RDT720988:RDT720992 RNP720988:RNP720992 RXL720988:RXL720992 SHH720988:SHH720992 SRD720988:SRD720992 TAZ720988:TAZ720992 TKV720988:TKV720992 TUR720988:TUR720992 UEN720988:UEN720992 UOJ720988:UOJ720992 UYF720988:UYF720992 VIB720988:VIB720992 VRX720988:VRX720992 WBT720988:WBT720992 WLP720988:WLP720992 WVL720988:WVL720992 E786524:E786528 IZ786524:IZ786528 SV786524:SV786528 ACR786524:ACR786528 AMN786524:AMN786528 AWJ786524:AWJ786528 BGF786524:BGF786528 BQB786524:BQB786528 BZX786524:BZX786528 CJT786524:CJT786528 CTP786524:CTP786528 DDL786524:DDL786528 DNH786524:DNH786528 DXD786524:DXD786528 EGZ786524:EGZ786528 EQV786524:EQV786528 FAR786524:FAR786528 FKN786524:FKN786528 FUJ786524:FUJ786528 GEF786524:GEF786528 GOB786524:GOB786528 GXX786524:GXX786528 HHT786524:HHT786528 HRP786524:HRP786528 IBL786524:IBL786528 ILH786524:ILH786528 IVD786524:IVD786528 JEZ786524:JEZ786528 JOV786524:JOV786528 JYR786524:JYR786528 KIN786524:KIN786528 KSJ786524:KSJ786528 LCF786524:LCF786528 LMB786524:LMB786528 LVX786524:LVX786528 MFT786524:MFT786528 MPP786524:MPP786528 MZL786524:MZL786528 NJH786524:NJH786528 NTD786524:NTD786528 OCZ786524:OCZ786528 OMV786524:OMV786528 OWR786524:OWR786528 PGN786524:PGN786528 PQJ786524:PQJ786528 QAF786524:QAF786528 QKB786524:QKB786528 QTX786524:QTX786528 RDT786524:RDT786528 RNP786524:RNP786528 RXL786524:RXL786528 SHH786524:SHH786528 SRD786524:SRD786528 TAZ786524:TAZ786528 TKV786524:TKV786528 TUR786524:TUR786528 UEN786524:UEN786528 UOJ786524:UOJ786528 UYF786524:UYF786528 VIB786524:VIB786528 VRX786524:VRX786528 WBT786524:WBT786528 WLP786524:WLP786528 WVL786524:WVL786528 E852060:E852064 IZ852060:IZ852064 SV852060:SV852064 ACR852060:ACR852064 AMN852060:AMN852064 AWJ852060:AWJ852064 BGF852060:BGF852064 BQB852060:BQB852064 BZX852060:BZX852064 CJT852060:CJT852064 CTP852060:CTP852064 DDL852060:DDL852064 DNH852060:DNH852064 DXD852060:DXD852064 EGZ852060:EGZ852064 EQV852060:EQV852064 FAR852060:FAR852064 FKN852060:FKN852064 FUJ852060:FUJ852064 GEF852060:GEF852064 GOB852060:GOB852064 GXX852060:GXX852064 HHT852060:HHT852064 HRP852060:HRP852064 IBL852060:IBL852064 ILH852060:ILH852064 IVD852060:IVD852064 JEZ852060:JEZ852064 JOV852060:JOV852064 JYR852060:JYR852064 KIN852060:KIN852064 KSJ852060:KSJ852064 LCF852060:LCF852064 LMB852060:LMB852064 LVX852060:LVX852064 MFT852060:MFT852064 MPP852060:MPP852064 MZL852060:MZL852064 NJH852060:NJH852064 NTD852060:NTD852064 OCZ852060:OCZ852064 OMV852060:OMV852064 OWR852060:OWR852064 PGN852060:PGN852064 PQJ852060:PQJ852064 QAF852060:QAF852064 QKB852060:QKB852064 QTX852060:QTX852064 RDT852060:RDT852064 RNP852060:RNP852064 RXL852060:RXL852064 SHH852060:SHH852064 SRD852060:SRD852064 TAZ852060:TAZ852064 TKV852060:TKV852064 TUR852060:TUR852064 UEN852060:UEN852064 UOJ852060:UOJ852064 UYF852060:UYF852064 VIB852060:VIB852064 VRX852060:VRX852064 WBT852060:WBT852064 WLP852060:WLP852064 WVL852060:WVL852064 E917596:E917600 IZ917596:IZ917600 SV917596:SV917600 ACR917596:ACR917600 AMN917596:AMN917600 AWJ917596:AWJ917600 BGF917596:BGF917600 BQB917596:BQB917600 BZX917596:BZX917600 CJT917596:CJT917600 CTP917596:CTP917600 DDL917596:DDL917600 DNH917596:DNH917600 DXD917596:DXD917600 EGZ917596:EGZ917600 EQV917596:EQV917600 FAR917596:FAR917600 FKN917596:FKN917600 FUJ917596:FUJ917600 GEF917596:GEF917600 GOB917596:GOB917600 GXX917596:GXX917600 HHT917596:HHT917600 HRP917596:HRP917600 IBL917596:IBL917600 ILH917596:ILH917600 IVD917596:IVD917600 JEZ917596:JEZ917600 JOV917596:JOV917600 JYR917596:JYR917600 KIN917596:KIN917600 KSJ917596:KSJ917600 LCF917596:LCF917600 LMB917596:LMB917600 LVX917596:LVX917600 MFT917596:MFT917600 MPP917596:MPP917600 MZL917596:MZL917600 NJH917596:NJH917600 NTD917596:NTD917600 OCZ917596:OCZ917600 OMV917596:OMV917600 OWR917596:OWR917600 PGN917596:PGN917600 PQJ917596:PQJ917600 QAF917596:QAF917600 QKB917596:QKB917600 QTX917596:QTX917600 RDT917596:RDT917600 RNP917596:RNP917600 RXL917596:RXL917600 SHH917596:SHH917600 SRD917596:SRD917600 TAZ917596:TAZ917600 TKV917596:TKV917600 TUR917596:TUR917600 UEN917596:UEN917600 UOJ917596:UOJ917600 UYF917596:UYF917600 VIB917596:VIB917600 VRX917596:VRX917600 WBT917596:WBT917600 WLP917596:WLP917600 WVL917596:WVL917600 E983132:E983136 IZ983132:IZ983136 SV983132:SV983136 ACR983132:ACR983136 AMN983132:AMN983136 AWJ983132:AWJ983136 BGF983132:BGF983136 BQB983132:BQB983136 BZX983132:BZX983136 CJT983132:CJT983136 CTP983132:CTP983136 DDL983132:DDL983136 DNH983132:DNH983136 DXD983132:DXD983136 EGZ983132:EGZ983136 EQV983132:EQV983136 FAR983132:FAR983136 FKN983132:FKN983136 FUJ983132:FUJ983136 GEF983132:GEF983136 GOB983132:GOB983136 GXX983132:GXX983136 HHT983132:HHT983136 HRP983132:HRP983136 IBL983132:IBL983136 ILH983132:ILH983136 IVD983132:IVD983136 JEZ983132:JEZ983136 JOV983132:JOV983136 JYR983132:JYR983136 KIN983132:KIN983136 KSJ983132:KSJ983136 LCF983132:LCF983136 LMB983132:LMB983136 LVX983132:LVX983136 MFT983132:MFT983136 MPP983132:MPP983136 MZL983132:MZL983136 NJH983132:NJH983136 NTD983132:NTD983136 OCZ983132:OCZ983136 OMV983132:OMV983136 OWR983132:OWR983136 PGN983132:PGN983136 PQJ983132:PQJ983136 QAF983132:QAF983136 QKB983132:QKB983136 QTX983132:QTX983136 RDT983132:RDT983136 RNP983132:RNP983136 RXL983132:RXL983136 SHH983132:SHH983136 SRD983132:SRD983136 TAZ983132:TAZ983136 TKV983132:TKV983136 TUR983132:TUR983136 UEN983132:UEN983136 UOJ983132:UOJ983136 UYF983132:UYF983136 VIB983132:VIB983136 VRX983132:VRX983136 WBT983132:WBT983136 WLP983132:WLP983136 WVL983132:WVL983136 TUT983074:TUW983093 JB92:JE96 SX92:TA96 ACT92:ACW96 AMP92:AMS96 AWL92:AWO96 BGH92:BGK96 BQD92:BQG96 BZZ92:CAC96 CJV92:CJY96 CTR92:CTU96 DDN92:DDQ96 DNJ92:DNM96 DXF92:DXI96 EHB92:EHE96 EQX92:ERA96 FAT92:FAW96 FKP92:FKS96 FUL92:FUO96 GEH92:GEK96 GOD92:GOG96 GXZ92:GYC96 HHV92:HHY96 HRR92:HRU96 IBN92:IBQ96 ILJ92:ILM96 IVF92:IVI96 JFB92:JFE96 JOX92:JPA96 JYT92:JYW96 KIP92:KIS96 KSL92:KSO96 LCH92:LCK96 LMD92:LMG96 LVZ92:LWC96 MFV92:MFY96 MPR92:MPU96 MZN92:MZQ96 NJJ92:NJM96 NTF92:NTI96 ODB92:ODE96 OMX92:ONA96 OWT92:OWW96 PGP92:PGS96 PQL92:PQO96 QAH92:QAK96 QKD92:QKG96 QTZ92:QUC96 RDV92:RDY96 RNR92:RNU96 RXN92:RXQ96 SHJ92:SHM96 SRF92:SRI96 TBB92:TBE96 TKX92:TLA96 TUT92:TUW96 UEP92:UES96 UOL92:UOO96 UYH92:UYK96 VID92:VIG96 VRZ92:VSC96 WBV92:WBY96 WLR92:WLU96 WVN92:WVQ96 G65628:J65632 JB65628:JE65632 SX65628:TA65632 ACT65628:ACW65632 AMP65628:AMS65632 AWL65628:AWO65632 BGH65628:BGK65632 BQD65628:BQG65632 BZZ65628:CAC65632 CJV65628:CJY65632 CTR65628:CTU65632 DDN65628:DDQ65632 DNJ65628:DNM65632 DXF65628:DXI65632 EHB65628:EHE65632 EQX65628:ERA65632 FAT65628:FAW65632 FKP65628:FKS65632 FUL65628:FUO65632 GEH65628:GEK65632 GOD65628:GOG65632 GXZ65628:GYC65632 HHV65628:HHY65632 HRR65628:HRU65632 IBN65628:IBQ65632 ILJ65628:ILM65632 IVF65628:IVI65632 JFB65628:JFE65632 JOX65628:JPA65632 JYT65628:JYW65632 KIP65628:KIS65632 KSL65628:KSO65632 LCH65628:LCK65632 LMD65628:LMG65632 LVZ65628:LWC65632 MFV65628:MFY65632 MPR65628:MPU65632 MZN65628:MZQ65632 NJJ65628:NJM65632 NTF65628:NTI65632 ODB65628:ODE65632 OMX65628:ONA65632 OWT65628:OWW65632 PGP65628:PGS65632 PQL65628:PQO65632 QAH65628:QAK65632 QKD65628:QKG65632 QTZ65628:QUC65632 RDV65628:RDY65632 RNR65628:RNU65632 RXN65628:RXQ65632 SHJ65628:SHM65632 SRF65628:SRI65632 TBB65628:TBE65632 TKX65628:TLA65632 TUT65628:TUW65632 UEP65628:UES65632 UOL65628:UOO65632 UYH65628:UYK65632 VID65628:VIG65632 VRZ65628:VSC65632 WBV65628:WBY65632 WLR65628:WLU65632 WVN65628:WVQ65632 G131164:J131168 JB131164:JE131168 SX131164:TA131168 ACT131164:ACW131168 AMP131164:AMS131168 AWL131164:AWO131168 BGH131164:BGK131168 BQD131164:BQG131168 BZZ131164:CAC131168 CJV131164:CJY131168 CTR131164:CTU131168 DDN131164:DDQ131168 DNJ131164:DNM131168 DXF131164:DXI131168 EHB131164:EHE131168 EQX131164:ERA131168 FAT131164:FAW131168 FKP131164:FKS131168 FUL131164:FUO131168 GEH131164:GEK131168 GOD131164:GOG131168 GXZ131164:GYC131168 HHV131164:HHY131168 HRR131164:HRU131168 IBN131164:IBQ131168 ILJ131164:ILM131168 IVF131164:IVI131168 JFB131164:JFE131168 JOX131164:JPA131168 JYT131164:JYW131168 KIP131164:KIS131168 KSL131164:KSO131168 LCH131164:LCK131168 LMD131164:LMG131168 LVZ131164:LWC131168 MFV131164:MFY131168 MPR131164:MPU131168 MZN131164:MZQ131168 NJJ131164:NJM131168 NTF131164:NTI131168 ODB131164:ODE131168 OMX131164:ONA131168 OWT131164:OWW131168 PGP131164:PGS131168 PQL131164:PQO131168 QAH131164:QAK131168 QKD131164:QKG131168 QTZ131164:QUC131168 RDV131164:RDY131168 RNR131164:RNU131168 RXN131164:RXQ131168 SHJ131164:SHM131168 SRF131164:SRI131168 TBB131164:TBE131168 TKX131164:TLA131168 TUT131164:TUW131168 UEP131164:UES131168 UOL131164:UOO131168 UYH131164:UYK131168 VID131164:VIG131168 VRZ131164:VSC131168 WBV131164:WBY131168 WLR131164:WLU131168 WVN131164:WVQ131168 G196700:J196704 JB196700:JE196704 SX196700:TA196704 ACT196700:ACW196704 AMP196700:AMS196704 AWL196700:AWO196704 BGH196700:BGK196704 BQD196700:BQG196704 BZZ196700:CAC196704 CJV196700:CJY196704 CTR196700:CTU196704 DDN196700:DDQ196704 DNJ196700:DNM196704 DXF196700:DXI196704 EHB196700:EHE196704 EQX196700:ERA196704 FAT196700:FAW196704 FKP196700:FKS196704 FUL196700:FUO196704 GEH196700:GEK196704 GOD196700:GOG196704 GXZ196700:GYC196704 HHV196700:HHY196704 HRR196700:HRU196704 IBN196700:IBQ196704 ILJ196700:ILM196704 IVF196700:IVI196704 JFB196700:JFE196704 JOX196700:JPA196704 JYT196700:JYW196704 KIP196700:KIS196704 KSL196700:KSO196704 LCH196700:LCK196704 LMD196700:LMG196704 LVZ196700:LWC196704 MFV196700:MFY196704 MPR196700:MPU196704 MZN196700:MZQ196704 NJJ196700:NJM196704 NTF196700:NTI196704 ODB196700:ODE196704 OMX196700:ONA196704 OWT196700:OWW196704 PGP196700:PGS196704 PQL196700:PQO196704 QAH196700:QAK196704 QKD196700:QKG196704 QTZ196700:QUC196704 RDV196700:RDY196704 RNR196700:RNU196704 RXN196700:RXQ196704 SHJ196700:SHM196704 SRF196700:SRI196704 TBB196700:TBE196704 TKX196700:TLA196704 TUT196700:TUW196704 UEP196700:UES196704 UOL196700:UOO196704 UYH196700:UYK196704 VID196700:VIG196704 VRZ196700:VSC196704 WBV196700:WBY196704 WLR196700:WLU196704 WVN196700:WVQ196704 G262236:J262240 JB262236:JE262240 SX262236:TA262240 ACT262236:ACW262240 AMP262236:AMS262240 AWL262236:AWO262240 BGH262236:BGK262240 BQD262236:BQG262240 BZZ262236:CAC262240 CJV262236:CJY262240 CTR262236:CTU262240 DDN262236:DDQ262240 DNJ262236:DNM262240 DXF262236:DXI262240 EHB262236:EHE262240 EQX262236:ERA262240 FAT262236:FAW262240 FKP262236:FKS262240 FUL262236:FUO262240 GEH262236:GEK262240 GOD262236:GOG262240 GXZ262236:GYC262240 HHV262236:HHY262240 HRR262236:HRU262240 IBN262236:IBQ262240 ILJ262236:ILM262240 IVF262236:IVI262240 JFB262236:JFE262240 JOX262236:JPA262240 JYT262236:JYW262240 KIP262236:KIS262240 KSL262236:KSO262240 LCH262236:LCK262240 LMD262236:LMG262240 LVZ262236:LWC262240 MFV262236:MFY262240 MPR262236:MPU262240 MZN262236:MZQ262240 NJJ262236:NJM262240 NTF262236:NTI262240 ODB262236:ODE262240 OMX262236:ONA262240 OWT262236:OWW262240 PGP262236:PGS262240 PQL262236:PQO262240 QAH262236:QAK262240 QKD262236:QKG262240 QTZ262236:QUC262240 RDV262236:RDY262240 RNR262236:RNU262240 RXN262236:RXQ262240 SHJ262236:SHM262240 SRF262236:SRI262240 TBB262236:TBE262240 TKX262236:TLA262240 TUT262236:TUW262240 UEP262236:UES262240 UOL262236:UOO262240 UYH262236:UYK262240 VID262236:VIG262240 VRZ262236:VSC262240 WBV262236:WBY262240 WLR262236:WLU262240 WVN262236:WVQ262240 G327772:J327776 JB327772:JE327776 SX327772:TA327776 ACT327772:ACW327776 AMP327772:AMS327776 AWL327772:AWO327776 BGH327772:BGK327776 BQD327772:BQG327776 BZZ327772:CAC327776 CJV327772:CJY327776 CTR327772:CTU327776 DDN327772:DDQ327776 DNJ327772:DNM327776 DXF327772:DXI327776 EHB327772:EHE327776 EQX327772:ERA327776 FAT327772:FAW327776 FKP327772:FKS327776 FUL327772:FUO327776 GEH327772:GEK327776 GOD327772:GOG327776 GXZ327772:GYC327776 HHV327772:HHY327776 HRR327772:HRU327776 IBN327772:IBQ327776 ILJ327772:ILM327776 IVF327772:IVI327776 JFB327772:JFE327776 JOX327772:JPA327776 JYT327772:JYW327776 KIP327772:KIS327776 KSL327772:KSO327776 LCH327772:LCK327776 LMD327772:LMG327776 LVZ327772:LWC327776 MFV327772:MFY327776 MPR327772:MPU327776 MZN327772:MZQ327776 NJJ327772:NJM327776 NTF327772:NTI327776 ODB327772:ODE327776 OMX327772:ONA327776 OWT327772:OWW327776 PGP327772:PGS327776 PQL327772:PQO327776 QAH327772:QAK327776 QKD327772:QKG327776 QTZ327772:QUC327776 RDV327772:RDY327776 RNR327772:RNU327776 RXN327772:RXQ327776 SHJ327772:SHM327776 SRF327772:SRI327776 TBB327772:TBE327776 TKX327772:TLA327776 TUT327772:TUW327776 UEP327772:UES327776 UOL327772:UOO327776 UYH327772:UYK327776 VID327772:VIG327776 VRZ327772:VSC327776 WBV327772:WBY327776 WLR327772:WLU327776 WVN327772:WVQ327776 G393308:J393312 JB393308:JE393312 SX393308:TA393312 ACT393308:ACW393312 AMP393308:AMS393312 AWL393308:AWO393312 BGH393308:BGK393312 BQD393308:BQG393312 BZZ393308:CAC393312 CJV393308:CJY393312 CTR393308:CTU393312 DDN393308:DDQ393312 DNJ393308:DNM393312 DXF393308:DXI393312 EHB393308:EHE393312 EQX393308:ERA393312 FAT393308:FAW393312 FKP393308:FKS393312 FUL393308:FUO393312 GEH393308:GEK393312 GOD393308:GOG393312 GXZ393308:GYC393312 HHV393308:HHY393312 HRR393308:HRU393312 IBN393308:IBQ393312 ILJ393308:ILM393312 IVF393308:IVI393312 JFB393308:JFE393312 JOX393308:JPA393312 JYT393308:JYW393312 KIP393308:KIS393312 KSL393308:KSO393312 LCH393308:LCK393312 LMD393308:LMG393312 LVZ393308:LWC393312 MFV393308:MFY393312 MPR393308:MPU393312 MZN393308:MZQ393312 NJJ393308:NJM393312 NTF393308:NTI393312 ODB393308:ODE393312 OMX393308:ONA393312 OWT393308:OWW393312 PGP393308:PGS393312 PQL393308:PQO393312 QAH393308:QAK393312 QKD393308:QKG393312 QTZ393308:QUC393312 RDV393308:RDY393312 RNR393308:RNU393312 RXN393308:RXQ393312 SHJ393308:SHM393312 SRF393308:SRI393312 TBB393308:TBE393312 TKX393308:TLA393312 TUT393308:TUW393312 UEP393308:UES393312 UOL393308:UOO393312 UYH393308:UYK393312 VID393308:VIG393312 VRZ393308:VSC393312 WBV393308:WBY393312 WLR393308:WLU393312 WVN393308:WVQ393312 G458844:J458848 JB458844:JE458848 SX458844:TA458848 ACT458844:ACW458848 AMP458844:AMS458848 AWL458844:AWO458848 BGH458844:BGK458848 BQD458844:BQG458848 BZZ458844:CAC458848 CJV458844:CJY458848 CTR458844:CTU458848 DDN458844:DDQ458848 DNJ458844:DNM458848 DXF458844:DXI458848 EHB458844:EHE458848 EQX458844:ERA458848 FAT458844:FAW458848 FKP458844:FKS458848 FUL458844:FUO458848 GEH458844:GEK458848 GOD458844:GOG458848 GXZ458844:GYC458848 HHV458844:HHY458848 HRR458844:HRU458848 IBN458844:IBQ458848 ILJ458844:ILM458848 IVF458844:IVI458848 JFB458844:JFE458848 JOX458844:JPA458848 JYT458844:JYW458848 KIP458844:KIS458848 KSL458844:KSO458848 LCH458844:LCK458848 LMD458844:LMG458848 LVZ458844:LWC458848 MFV458844:MFY458848 MPR458844:MPU458848 MZN458844:MZQ458848 NJJ458844:NJM458848 NTF458844:NTI458848 ODB458844:ODE458848 OMX458844:ONA458848 OWT458844:OWW458848 PGP458844:PGS458848 PQL458844:PQO458848 QAH458844:QAK458848 QKD458844:QKG458848 QTZ458844:QUC458848 RDV458844:RDY458848 RNR458844:RNU458848 RXN458844:RXQ458848 SHJ458844:SHM458848 SRF458844:SRI458848 TBB458844:TBE458848 TKX458844:TLA458848 TUT458844:TUW458848 UEP458844:UES458848 UOL458844:UOO458848 UYH458844:UYK458848 VID458844:VIG458848 VRZ458844:VSC458848 WBV458844:WBY458848 WLR458844:WLU458848 WVN458844:WVQ458848 G524380:J524384 JB524380:JE524384 SX524380:TA524384 ACT524380:ACW524384 AMP524380:AMS524384 AWL524380:AWO524384 BGH524380:BGK524384 BQD524380:BQG524384 BZZ524380:CAC524384 CJV524380:CJY524384 CTR524380:CTU524384 DDN524380:DDQ524384 DNJ524380:DNM524384 DXF524380:DXI524384 EHB524380:EHE524384 EQX524380:ERA524384 FAT524380:FAW524384 FKP524380:FKS524384 FUL524380:FUO524384 GEH524380:GEK524384 GOD524380:GOG524384 GXZ524380:GYC524384 HHV524380:HHY524384 HRR524380:HRU524384 IBN524380:IBQ524384 ILJ524380:ILM524384 IVF524380:IVI524384 JFB524380:JFE524384 JOX524380:JPA524384 JYT524380:JYW524384 KIP524380:KIS524384 KSL524380:KSO524384 LCH524380:LCK524384 LMD524380:LMG524384 LVZ524380:LWC524384 MFV524380:MFY524384 MPR524380:MPU524384 MZN524380:MZQ524384 NJJ524380:NJM524384 NTF524380:NTI524384 ODB524380:ODE524384 OMX524380:ONA524384 OWT524380:OWW524384 PGP524380:PGS524384 PQL524380:PQO524384 QAH524380:QAK524384 QKD524380:QKG524384 QTZ524380:QUC524384 RDV524380:RDY524384 RNR524380:RNU524384 RXN524380:RXQ524384 SHJ524380:SHM524384 SRF524380:SRI524384 TBB524380:TBE524384 TKX524380:TLA524384 TUT524380:TUW524384 UEP524380:UES524384 UOL524380:UOO524384 UYH524380:UYK524384 VID524380:VIG524384 VRZ524380:VSC524384 WBV524380:WBY524384 WLR524380:WLU524384 WVN524380:WVQ524384 G589916:J589920 JB589916:JE589920 SX589916:TA589920 ACT589916:ACW589920 AMP589916:AMS589920 AWL589916:AWO589920 BGH589916:BGK589920 BQD589916:BQG589920 BZZ589916:CAC589920 CJV589916:CJY589920 CTR589916:CTU589920 DDN589916:DDQ589920 DNJ589916:DNM589920 DXF589916:DXI589920 EHB589916:EHE589920 EQX589916:ERA589920 FAT589916:FAW589920 FKP589916:FKS589920 FUL589916:FUO589920 GEH589916:GEK589920 GOD589916:GOG589920 GXZ589916:GYC589920 HHV589916:HHY589920 HRR589916:HRU589920 IBN589916:IBQ589920 ILJ589916:ILM589920 IVF589916:IVI589920 JFB589916:JFE589920 JOX589916:JPA589920 JYT589916:JYW589920 KIP589916:KIS589920 KSL589916:KSO589920 LCH589916:LCK589920 LMD589916:LMG589920 LVZ589916:LWC589920 MFV589916:MFY589920 MPR589916:MPU589920 MZN589916:MZQ589920 NJJ589916:NJM589920 NTF589916:NTI589920 ODB589916:ODE589920 OMX589916:ONA589920 OWT589916:OWW589920 PGP589916:PGS589920 PQL589916:PQO589920 QAH589916:QAK589920 QKD589916:QKG589920 QTZ589916:QUC589920 RDV589916:RDY589920 RNR589916:RNU589920 RXN589916:RXQ589920 SHJ589916:SHM589920 SRF589916:SRI589920 TBB589916:TBE589920 TKX589916:TLA589920 TUT589916:TUW589920 UEP589916:UES589920 UOL589916:UOO589920 UYH589916:UYK589920 VID589916:VIG589920 VRZ589916:VSC589920 WBV589916:WBY589920 WLR589916:WLU589920 WVN589916:WVQ589920 G655452:J655456 JB655452:JE655456 SX655452:TA655456 ACT655452:ACW655456 AMP655452:AMS655456 AWL655452:AWO655456 BGH655452:BGK655456 BQD655452:BQG655456 BZZ655452:CAC655456 CJV655452:CJY655456 CTR655452:CTU655456 DDN655452:DDQ655456 DNJ655452:DNM655456 DXF655452:DXI655456 EHB655452:EHE655456 EQX655452:ERA655456 FAT655452:FAW655456 FKP655452:FKS655456 FUL655452:FUO655456 GEH655452:GEK655456 GOD655452:GOG655456 GXZ655452:GYC655456 HHV655452:HHY655456 HRR655452:HRU655456 IBN655452:IBQ655456 ILJ655452:ILM655456 IVF655452:IVI655456 JFB655452:JFE655456 JOX655452:JPA655456 JYT655452:JYW655456 KIP655452:KIS655456 KSL655452:KSO655456 LCH655452:LCK655456 LMD655452:LMG655456 LVZ655452:LWC655456 MFV655452:MFY655456 MPR655452:MPU655456 MZN655452:MZQ655456 NJJ655452:NJM655456 NTF655452:NTI655456 ODB655452:ODE655456 OMX655452:ONA655456 OWT655452:OWW655456 PGP655452:PGS655456 PQL655452:PQO655456 QAH655452:QAK655456 QKD655452:QKG655456 QTZ655452:QUC655456 RDV655452:RDY655456 RNR655452:RNU655456 RXN655452:RXQ655456 SHJ655452:SHM655456 SRF655452:SRI655456 TBB655452:TBE655456 TKX655452:TLA655456 TUT655452:TUW655456 UEP655452:UES655456 UOL655452:UOO655456 UYH655452:UYK655456 VID655452:VIG655456 VRZ655452:VSC655456 WBV655452:WBY655456 WLR655452:WLU655456 WVN655452:WVQ655456 G720988:J720992 JB720988:JE720992 SX720988:TA720992 ACT720988:ACW720992 AMP720988:AMS720992 AWL720988:AWO720992 BGH720988:BGK720992 BQD720988:BQG720992 BZZ720988:CAC720992 CJV720988:CJY720992 CTR720988:CTU720992 DDN720988:DDQ720992 DNJ720988:DNM720992 DXF720988:DXI720992 EHB720988:EHE720992 EQX720988:ERA720992 FAT720988:FAW720992 FKP720988:FKS720992 FUL720988:FUO720992 GEH720988:GEK720992 GOD720988:GOG720992 GXZ720988:GYC720992 HHV720988:HHY720992 HRR720988:HRU720992 IBN720988:IBQ720992 ILJ720988:ILM720992 IVF720988:IVI720992 JFB720988:JFE720992 JOX720988:JPA720992 JYT720988:JYW720992 KIP720988:KIS720992 KSL720988:KSO720992 LCH720988:LCK720992 LMD720988:LMG720992 LVZ720988:LWC720992 MFV720988:MFY720992 MPR720988:MPU720992 MZN720988:MZQ720992 NJJ720988:NJM720992 NTF720988:NTI720992 ODB720988:ODE720992 OMX720988:ONA720992 OWT720988:OWW720992 PGP720988:PGS720992 PQL720988:PQO720992 QAH720988:QAK720992 QKD720988:QKG720992 QTZ720988:QUC720992 RDV720988:RDY720992 RNR720988:RNU720992 RXN720988:RXQ720992 SHJ720988:SHM720992 SRF720988:SRI720992 TBB720988:TBE720992 TKX720988:TLA720992 TUT720988:TUW720992 UEP720988:UES720992 UOL720988:UOO720992 UYH720988:UYK720992 VID720988:VIG720992 VRZ720988:VSC720992 WBV720988:WBY720992 WLR720988:WLU720992 WVN720988:WVQ720992 G786524:J786528 JB786524:JE786528 SX786524:TA786528 ACT786524:ACW786528 AMP786524:AMS786528 AWL786524:AWO786528 BGH786524:BGK786528 BQD786524:BQG786528 BZZ786524:CAC786528 CJV786524:CJY786528 CTR786524:CTU786528 DDN786524:DDQ786528 DNJ786524:DNM786528 DXF786524:DXI786528 EHB786524:EHE786528 EQX786524:ERA786528 FAT786524:FAW786528 FKP786524:FKS786528 FUL786524:FUO786528 GEH786524:GEK786528 GOD786524:GOG786528 GXZ786524:GYC786528 HHV786524:HHY786528 HRR786524:HRU786528 IBN786524:IBQ786528 ILJ786524:ILM786528 IVF786524:IVI786528 JFB786524:JFE786528 JOX786524:JPA786528 JYT786524:JYW786528 KIP786524:KIS786528 KSL786524:KSO786528 LCH786524:LCK786528 LMD786524:LMG786528 LVZ786524:LWC786528 MFV786524:MFY786528 MPR786524:MPU786528 MZN786524:MZQ786528 NJJ786524:NJM786528 NTF786524:NTI786528 ODB786524:ODE786528 OMX786524:ONA786528 OWT786524:OWW786528 PGP786524:PGS786528 PQL786524:PQO786528 QAH786524:QAK786528 QKD786524:QKG786528 QTZ786524:QUC786528 RDV786524:RDY786528 RNR786524:RNU786528 RXN786524:RXQ786528 SHJ786524:SHM786528 SRF786524:SRI786528 TBB786524:TBE786528 TKX786524:TLA786528 TUT786524:TUW786528 UEP786524:UES786528 UOL786524:UOO786528 UYH786524:UYK786528 VID786524:VIG786528 VRZ786524:VSC786528 WBV786524:WBY786528 WLR786524:WLU786528 WVN786524:WVQ786528 G852060:J852064 JB852060:JE852064 SX852060:TA852064 ACT852060:ACW852064 AMP852060:AMS852064 AWL852060:AWO852064 BGH852060:BGK852064 BQD852060:BQG852064 BZZ852060:CAC852064 CJV852060:CJY852064 CTR852060:CTU852064 DDN852060:DDQ852064 DNJ852060:DNM852064 DXF852060:DXI852064 EHB852060:EHE852064 EQX852060:ERA852064 FAT852060:FAW852064 FKP852060:FKS852064 FUL852060:FUO852064 GEH852060:GEK852064 GOD852060:GOG852064 GXZ852060:GYC852064 HHV852060:HHY852064 HRR852060:HRU852064 IBN852060:IBQ852064 ILJ852060:ILM852064 IVF852060:IVI852064 JFB852060:JFE852064 JOX852060:JPA852064 JYT852060:JYW852064 KIP852060:KIS852064 KSL852060:KSO852064 LCH852060:LCK852064 LMD852060:LMG852064 LVZ852060:LWC852064 MFV852060:MFY852064 MPR852060:MPU852064 MZN852060:MZQ852064 NJJ852060:NJM852064 NTF852060:NTI852064 ODB852060:ODE852064 OMX852060:ONA852064 OWT852060:OWW852064 PGP852060:PGS852064 PQL852060:PQO852064 QAH852060:QAK852064 QKD852060:QKG852064 QTZ852060:QUC852064 RDV852060:RDY852064 RNR852060:RNU852064 RXN852060:RXQ852064 SHJ852060:SHM852064 SRF852060:SRI852064 TBB852060:TBE852064 TKX852060:TLA852064 TUT852060:TUW852064 UEP852060:UES852064 UOL852060:UOO852064 UYH852060:UYK852064 VID852060:VIG852064 VRZ852060:VSC852064 WBV852060:WBY852064 WLR852060:WLU852064 WVN852060:WVQ852064 G917596:J917600 JB917596:JE917600 SX917596:TA917600 ACT917596:ACW917600 AMP917596:AMS917600 AWL917596:AWO917600 BGH917596:BGK917600 BQD917596:BQG917600 BZZ917596:CAC917600 CJV917596:CJY917600 CTR917596:CTU917600 DDN917596:DDQ917600 DNJ917596:DNM917600 DXF917596:DXI917600 EHB917596:EHE917600 EQX917596:ERA917600 FAT917596:FAW917600 FKP917596:FKS917600 FUL917596:FUO917600 GEH917596:GEK917600 GOD917596:GOG917600 GXZ917596:GYC917600 HHV917596:HHY917600 HRR917596:HRU917600 IBN917596:IBQ917600 ILJ917596:ILM917600 IVF917596:IVI917600 JFB917596:JFE917600 JOX917596:JPA917600 JYT917596:JYW917600 KIP917596:KIS917600 KSL917596:KSO917600 LCH917596:LCK917600 LMD917596:LMG917600 LVZ917596:LWC917600 MFV917596:MFY917600 MPR917596:MPU917600 MZN917596:MZQ917600 NJJ917596:NJM917600 NTF917596:NTI917600 ODB917596:ODE917600 OMX917596:ONA917600 OWT917596:OWW917600 PGP917596:PGS917600 PQL917596:PQO917600 QAH917596:QAK917600 QKD917596:QKG917600 QTZ917596:QUC917600 RDV917596:RDY917600 RNR917596:RNU917600 RXN917596:RXQ917600 SHJ917596:SHM917600 SRF917596:SRI917600 TBB917596:TBE917600 TKX917596:TLA917600 TUT917596:TUW917600 UEP917596:UES917600 UOL917596:UOO917600 UYH917596:UYK917600 VID917596:VIG917600 VRZ917596:VSC917600 WBV917596:WBY917600 WLR917596:WLU917600 WVN917596:WVQ917600 G983132:J983136 JB983132:JE983136 SX983132:TA983136 ACT983132:ACW983136 AMP983132:AMS983136 AWL983132:AWO983136 BGH983132:BGK983136 BQD983132:BQG983136 BZZ983132:CAC983136 CJV983132:CJY983136 CTR983132:CTU983136 DDN983132:DDQ983136 DNJ983132:DNM983136 DXF983132:DXI983136 EHB983132:EHE983136 EQX983132:ERA983136 FAT983132:FAW983136 FKP983132:FKS983136 FUL983132:FUO983136 GEH983132:GEK983136 GOD983132:GOG983136 GXZ983132:GYC983136 HHV983132:HHY983136 HRR983132:HRU983136 IBN983132:IBQ983136 ILJ983132:ILM983136 IVF983132:IVI983136 JFB983132:JFE983136 JOX983132:JPA983136 JYT983132:JYW983136 KIP983132:KIS983136 KSL983132:KSO983136 LCH983132:LCK983136 LMD983132:LMG983136 LVZ983132:LWC983136 MFV983132:MFY983136 MPR983132:MPU983136 MZN983132:MZQ983136 NJJ983132:NJM983136 NTF983132:NTI983136 ODB983132:ODE983136 OMX983132:ONA983136 OWT983132:OWW983136 PGP983132:PGS983136 PQL983132:PQO983136 QAH983132:QAK983136 QKD983132:QKG983136 QTZ983132:QUC983136 RDV983132:RDY983136 RNR983132:RNU983136 RXN983132:RXQ983136 SHJ983132:SHM983136 SRF983132:SRI983136 TBB983132:TBE983136 TKX983132:TLA983136 TUT983132:TUW983136 UEP983132:UES983136 UOL983132:UOO983136 UYH983132:UYK983136 VID983132:VIG983136 VRZ983132:VSC983136 WBV983132:WBY983136 WLR983132:WLU983136 WVN983132:WVQ983136 UEP983074:UES983093 IZ55:IZ89 SV55:SV89 ACR55:ACR89 AMN55:AMN89 AWJ55:AWJ89 BGF55:BGF89 BQB55:BQB89 BZX55:BZX89 CJT55:CJT89 CTP55:CTP89 DDL55:DDL89 DNH55:DNH89 DXD55:DXD89 EGZ55:EGZ89 EQV55:EQV89 FAR55:FAR89 FKN55:FKN89 FUJ55:FUJ89 GEF55:GEF89 GOB55:GOB89 GXX55:GXX89 HHT55:HHT89 HRP55:HRP89 IBL55:IBL89 ILH55:ILH89 IVD55:IVD89 JEZ55:JEZ89 JOV55:JOV89 JYR55:JYR89 KIN55:KIN89 KSJ55:KSJ89 LCF55:LCF89 LMB55:LMB89 LVX55:LVX89 MFT55:MFT89 MPP55:MPP89 MZL55:MZL89 NJH55:NJH89 NTD55:NTD89 OCZ55:OCZ89 OMV55:OMV89 OWR55:OWR89 PGN55:PGN89 PQJ55:PQJ89 QAF55:QAF89 QKB55:QKB89 QTX55:QTX89 RDT55:RDT89 RNP55:RNP89 RXL55:RXL89 SHH55:SHH89 SRD55:SRD89 TAZ55:TAZ89 TKV55:TKV89 TUR55:TUR89 UEN55:UEN89 UOJ55:UOJ89 UYF55:UYF89 VIB55:VIB89 VRX55:VRX89 WBT55:WBT89 WLP55:WLP89 WVL55:WVL89 E65591:E65625 IZ65591:IZ65625 SV65591:SV65625 ACR65591:ACR65625 AMN65591:AMN65625 AWJ65591:AWJ65625 BGF65591:BGF65625 BQB65591:BQB65625 BZX65591:BZX65625 CJT65591:CJT65625 CTP65591:CTP65625 DDL65591:DDL65625 DNH65591:DNH65625 DXD65591:DXD65625 EGZ65591:EGZ65625 EQV65591:EQV65625 FAR65591:FAR65625 FKN65591:FKN65625 FUJ65591:FUJ65625 GEF65591:GEF65625 GOB65591:GOB65625 GXX65591:GXX65625 HHT65591:HHT65625 HRP65591:HRP65625 IBL65591:IBL65625 ILH65591:ILH65625 IVD65591:IVD65625 JEZ65591:JEZ65625 JOV65591:JOV65625 JYR65591:JYR65625 KIN65591:KIN65625 KSJ65591:KSJ65625 LCF65591:LCF65625 LMB65591:LMB65625 LVX65591:LVX65625 MFT65591:MFT65625 MPP65591:MPP65625 MZL65591:MZL65625 NJH65591:NJH65625 NTD65591:NTD65625 OCZ65591:OCZ65625 OMV65591:OMV65625 OWR65591:OWR65625 PGN65591:PGN65625 PQJ65591:PQJ65625 QAF65591:QAF65625 QKB65591:QKB65625 QTX65591:QTX65625 RDT65591:RDT65625 RNP65591:RNP65625 RXL65591:RXL65625 SHH65591:SHH65625 SRD65591:SRD65625 TAZ65591:TAZ65625 TKV65591:TKV65625 TUR65591:TUR65625 UEN65591:UEN65625 UOJ65591:UOJ65625 UYF65591:UYF65625 VIB65591:VIB65625 VRX65591:VRX65625 WBT65591:WBT65625 WLP65591:WLP65625 WVL65591:WVL65625 E131127:E131161 IZ131127:IZ131161 SV131127:SV131161 ACR131127:ACR131161 AMN131127:AMN131161 AWJ131127:AWJ131161 BGF131127:BGF131161 BQB131127:BQB131161 BZX131127:BZX131161 CJT131127:CJT131161 CTP131127:CTP131161 DDL131127:DDL131161 DNH131127:DNH131161 DXD131127:DXD131161 EGZ131127:EGZ131161 EQV131127:EQV131161 FAR131127:FAR131161 FKN131127:FKN131161 FUJ131127:FUJ131161 GEF131127:GEF131161 GOB131127:GOB131161 GXX131127:GXX131161 HHT131127:HHT131161 HRP131127:HRP131161 IBL131127:IBL131161 ILH131127:ILH131161 IVD131127:IVD131161 JEZ131127:JEZ131161 JOV131127:JOV131161 JYR131127:JYR131161 KIN131127:KIN131161 KSJ131127:KSJ131161 LCF131127:LCF131161 LMB131127:LMB131161 LVX131127:LVX131161 MFT131127:MFT131161 MPP131127:MPP131161 MZL131127:MZL131161 NJH131127:NJH131161 NTD131127:NTD131161 OCZ131127:OCZ131161 OMV131127:OMV131161 OWR131127:OWR131161 PGN131127:PGN131161 PQJ131127:PQJ131161 QAF131127:QAF131161 QKB131127:QKB131161 QTX131127:QTX131161 RDT131127:RDT131161 RNP131127:RNP131161 RXL131127:RXL131161 SHH131127:SHH131161 SRD131127:SRD131161 TAZ131127:TAZ131161 TKV131127:TKV131161 TUR131127:TUR131161 UEN131127:UEN131161 UOJ131127:UOJ131161 UYF131127:UYF131161 VIB131127:VIB131161 VRX131127:VRX131161 WBT131127:WBT131161 WLP131127:WLP131161 WVL131127:WVL131161 E196663:E196697 IZ196663:IZ196697 SV196663:SV196697 ACR196663:ACR196697 AMN196663:AMN196697 AWJ196663:AWJ196697 BGF196663:BGF196697 BQB196663:BQB196697 BZX196663:BZX196697 CJT196663:CJT196697 CTP196663:CTP196697 DDL196663:DDL196697 DNH196663:DNH196697 DXD196663:DXD196697 EGZ196663:EGZ196697 EQV196663:EQV196697 FAR196663:FAR196697 FKN196663:FKN196697 FUJ196663:FUJ196697 GEF196663:GEF196697 GOB196663:GOB196697 GXX196663:GXX196697 HHT196663:HHT196697 HRP196663:HRP196697 IBL196663:IBL196697 ILH196663:ILH196697 IVD196663:IVD196697 JEZ196663:JEZ196697 JOV196663:JOV196697 JYR196663:JYR196697 KIN196663:KIN196697 KSJ196663:KSJ196697 LCF196663:LCF196697 LMB196663:LMB196697 LVX196663:LVX196697 MFT196663:MFT196697 MPP196663:MPP196697 MZL196663:MZL196697 NJH196663:NJH196697 NTD196663:NTD196697 OCZ196663:OCZ196697 OMV196663:OMV196697 OWR196663:OWR196697 PGN196663:PGN196697 PQJ196663:PQJ196697 QAF196663:QAF196697 QKB196663:QKB196697 QTX196663:QTX196697 RDT196663:RDT196697 RNP196663:RNP196697 RXL196663:RXL196697 SHH196663:SHH196697 SRD196663:SRD196697 TAZ196663:TAZ196697 TKV196663:TKV196697 TUR196663:TUR196697 UEN196663:UEN196697 UOJ196663:UOJ196697 UYF196663:UYF196697 VIB196663:VIB196697 VRX196663:VRX196697 WBT196663:WBT196697 WLP196663:WLP196697 WVL196663:WVL196697 E262199:E262233 IZ262199:IZ262233 SV262199:SV262233 ACR262199:ACR262233 AMN262199:AMN262233 AWJ262199:AWJ262233 BGF262199:BGF262233 BQB262199:BQB262233 BZX262199:BZX262233 CJT262199:CJT262233 CTP262199:CTP262233 DDL262199:DDL262233 DNH262199:DNH262233 DXD262199:DXD262233 EGZ262199:EGZ262233 EQV262199:EQV262233 FAR262199:FAR262233 FKN262199:FKN262233 FUJ262199:FUJ262233 GEF262199:GEF262233 GOB262199:GOB262233 GXX262199:GXX262233 HHT262199:HHT262233 HRP262199:HRP262233 IBL262199:IBL262233 ILH262199:ILH262233 IVD262199:IVD262233 JEZ262199:JEZ262233 JOV262199:JOV262233 JYR262199:JYR262233 KIN262199:KIN262233 KSJ262199:KSJ262233 LCF262199:LCF262233 LMB262199:LMB262233 LVX262199:LVX262233 MFT262199:MFT262233 MPP262199:MPP262233 MZL262199:MZL262233 NJH262199:NJH262233 NTD262199:NTD262233 OCZ262199:OCZ262233 OMV262199:OMV262233 OWR262199:OWR262233 PGN262199:PGN262233 PQJ262199:PQJ262233 QAF262199:QAF262233 QKB262199:QKB262233 QTX262199:QTX262233 RDT262199:RDT262233 RNP262199:RNP262233 RXL262199:RXL262233 SHH262199:SHH262233 SRD262199:SRD262233 TAZ262199:TAZ262233 TKV262199:TKV262233 TUR262199:TUR262233 UEN262199:UEN262233 UOJ262199:UOJ262233 UYF262199:UYF262233 VIB262199:VIB262233 VRX262199:VRX262233 WBT262199:WBT262233 WLP262199:WLP262233 WVL262199:WVL262233 E327735:E327769 IZ327735:IZ327769 SV327735:SV327769 ACR327735:ACR327769 AMN327735:AMN327769 AWJ327735:AWJ327769 BGF327735:BGF327769 BQB327735:BQB327769 BZX327735:BZX327769 CJT327735:CJT327769 CTP327735:CTP327769 DDL327735:DDL327769 DNH327735:DNH327769 DXD327735:DXD327769 EGZ327735:EGZ327769 EQV327735:EQV327769 FAR327735:FAR327769 FKN327735:FKN327769 FUJ327735:FUJ327769 GEF327735:GEF327769 GOB327735:GOB327769 GXX327735:GXX327769 HHT327735:HHT327769 HRP327735:HRP327769 IBL327735:IBL327769 ILH327735:ILH327769 IVD327735:IVD327769 JEZ327735:JEZ327769 JOV327735:JOV327769 JYR327735:JYR327769 KIN327735:KIN327769 KSJ327735:KSJ327769 LCF327735:LCF327769 LMB327735:LMB327769 LVX327735:LVX327769 MFT327735:MFT327769 MPP327735:MPP327769 MZL327735:MZL327769 NJH327735:NJH327769 NTD327735:NTD327769 OCZ327735:OCZ327769 OMV327735:OMV327769 OWR327735:OWR327769 PGN327735:PGN327769 PQJ327735:PQJ327769 QAF327735:QAF327769 QKB327735:QKB327769 QTX327735:QTX327769 RDT327735:RDT327769 RNP327735:RNP327769 RXL327735:RXL327769 SHH327735:SHH327769 SRD327735:SRD327769 TAZ327735:TAZ327769 TKV327735:TKV327769 TUR327735:TUR327769 UEN327735:UEN327769 UOJ327735:UOJ327769 UYF327735:UYF327769 VIB327735:VIB327769 VRX327735:VRX327769 WBT327735:WBT327769 WLP327735:WLP327769 WVL327735:WVL327769 E393271:E393305 IZ393271:IZ393305 SV393271:SV393305 ACR393271:ACR393305 AMN393271:AMN393305 AWJ393271:AWJ393305 BGF393271:BGF393305 BQB393271:BQB393305 BZX393271:BZX393305 CJT393271:CJT393305 CTP393271:CTP393305 DDL393271:DDL393305 DNH393271:DNH393305 DXD393271:DXD393305 EGZ393271:EGZ393305 EQV393271:EQV393305 FAR393271:FAR393305 FKN393271:FKN393305 FUJ393271:FUJ393305 GEF393271:GEF393305 GOB393271:GOB393305 GXX393271:GXX393305 HHT393271:HHT393305 HRP393271:HRP393305 IBL393271:IBL393305 ILH393271:ILH393305 IVD393271:IVD393305 JEZ393271:JEZ393305 JOV393271:JOV393305 JYR393271:JYR393305 KIN393271:KIN393305 KSJ393271:KSJ393305 LCF393271:LCF393305 LMB393271:LMB393305 LVX393271:LVX393305 MFT393271:MFT393305 MPP393271:MPP393305 MZL393271:MZL393305 NJH393271:NJH393305 NTD393271:NTD393305 OCZ393271:OCZ393305 OMV393271:OMV393305 OWR393271:OWR393305 PGN393271:PGN393305 PQJ393271:PQJ393305 QAF393271:QAF393305 QKB393271:QKB393305 QTX393271:QTX393305 RDT393271:RDT393305 RNP393271:RNP393305 RXL393271:RXL393305 SHH393271:SHH393305 SRD393271:SRD393305 TAZ393271:TAZ393305 TKV393271:TKV393305 TUR393271:TUR393305 UEN393271:UEN393305 UOJ393271:UOJ393305 UYF393271:UYF393305 VIB393271:VIB393305 VRX393271:VRX393305 WBT393271:WBT393305 WLP393271:WLP393305 WVL393271:WVL393305 E458807:E458841 IZ458807:IZ458841 SV458807:SV458841 ACR458807:ACR458841 AMN458807:AMN458841 AWJ458807:AWJ458841 BGF458807:BGF458841 BQB458807:BQB458841 BZX458807:BZX458841 CJT458807:CJT458841 CTP458807:CTP458841 DDL458807:DDL458841 DNH458807:DNH458841 DXD458807:DXD458841 EGZ458807:EGZ458841 EQV458807:EQV458841 FAR458807:FAR458841 FKN458807:FKN458841 FUJ458807:FUJ458841 GEF458807:GEF458841 GOB458807:GOB458841 GXX458807:GXX458841 HHT458807:HHT458841 HRP458807:HRP458841 IBL458807:IBL458841 ILH458807:ILH458841 IVD458807:IVD458841 JEZ458807:JEZ458841 JOV458807:JOV458841 JYR458807:JYR458841 KIN458807:KIN458841 KSJ458807:KSJ458841 LCF458807:LCF458841 LMB458807:LMB458841 LVX458807:LVX458841 MFT458807:MFT458841 MPP458807:MPP458841 MZL458807:MZL458841 NJH458807:NJH458841 NTD458807:NTD458841 OCZ458807:OCZ458841 OMV458807:OMV458841 OWR458807:OWR458841 PGN458807:PGN458841 PQJ458807:PQJ458841 QAF458807:QAF458841 QKB458807:QKB458841 QTX458807:QTX458841 RDT458807:RDT458841 RNP458807:RNP458841 RXL458807:RXL458841 SHH458807:SHH458841 SRD458807:SRD458841 TAZ458807:TAZ458841 TKV458807:TKV458841 TUR458807:TUR458841 UEN458807:UEN458841 UOJ458807:UOJ458841 UYF458807:UYF458841 VIB458807:VIB458841 VRX458807:VRX458841 WBT458807:WBT458841 WLP458807:WLP458841 WVL458807:WVL458841 E524343:E524377 IZ524343:IZ524377 SV524343:SV524377 ACR524343:ACR524377 AMN524343:AMN524377 AWJ524343:AWJ524377 BGF524343:BGF524377 BQB524343:BQB524377 BZX524343:BZX524377 CJT524343:CJT524377 CTP524343:CTP524377 DDL524343:DDL524377 DNH524343:DNH524377 DXD524343:DXD524377 EGZ524343:EGZ524377 EQV524343:EQV524377 FAR524343:FAR524377 FKN524343:FKN524377 FUJ524343:FUJ524377 GEF524343:GEF524377 GOB524343:GOB524377 GXX524343:GXX524377 HHT524343:HHT524377 HRP524343:HRP524377 IBL524343:IBL524377 ILH524343:ILH524377 IVD524343:IVD524377 JEZ524343:JEZ524377 JOV524343:JOV524377 JYR524343:JYR524377 KIN524343:KIN524377 KSJ524343:KSJ524377 LCF524343:LCF524377 LMB524343:LMB524377 LVX524343:LVX524377 MFT524343:MFT524377 MPP524343:MPP524377 MZL524343:MZL524377 NJH524343:NJH524377 NTD524343:NTD524377 OCZ524343:OCZ524377 OMV524343:OMV524377 OWR524343:OWR524377 PGN524343:PGN524377 PQJ524343:PQJ524377 QAF524343:QAF524377 QKB524343:QKB524377 QTX524343:QTX524377 RDT524343:RDT524377 RNP524343:RNP524377 RXL524343:RXL524377 SHH524343:SHH524377 SRD524343:SRD524377 TAZ524343:TAZ524377 TKV524343:TKV524377 TUR524343:TUR524377 UEN524343:UEN524377 UOJ524343:UOJ524377 UYF524343:UYF524377 VIB524343:VIB524377 VRX524343:VRX524377 WBT524343:WBT524377 WLP524343:WLP524377 WVL524343:WVL524377 E589879:E589913 IZ589879:IZ589913 SV589879:SV589913 ACR589879:ACR589913 AMN589879:AMN589913 AWJ589879:AWJ589913 BGF589879:BGF589913 BQB589879:BQB589913 BZX589879:BZX589913 CJT589879:CJT589913 CTP589879:CTP589913 DDL589879:DDL589913 DNH589879:DNH589913 DXD589879:DXD589913 EGZ589879:EGZ589913 EQV589879:EQV589913 FAR589879:FAR589913 FKN589879:FKN589913 FUJ589879:FUJ589913 GEF589879:GEF589913 GOB589879:GOB589913 GXX589879:GXX589913 HHT589879:HHT589913 HRP589879:HRP589913 IBL589879:IBL589913 ILH589879:ILH589913 IVD589879:IVD589913 JEZ589879:JEZ589913 JOV589879:JOV589913 JYR589879:JYR589913 KIN589879:KIN589913 KSJ589879:KSJ589913 LCF589879:LCF589913 LMB589879:LMB589913 LVX589879:LVX589913 MFT589879:MFT589913 MPP589879:MPP589913 MZL589879:MZL589913 NJH589879:NJH589913 NTD589879:NTD589913 OCZ589879:OCZ589913 OMV589879:OMV589913 OWR589879:OWR589913 PGN589879:PGN589913 PQJ589879:PQJ589913 QAF589879:QAF589913 QKB589879:QKB589913 QTX589879:QTX589913 RDT589879:RDT589913 RNP589879:RNP589913 RXL589879:RXL589913 SHH589879:SHH589913 SRD589879:SRD589913 TAZ589879:TAZ589913 TKV589879:TKV589913 TUR589879:TUR589913 UEN589879:UEN589913 UOJ589879:UOJ589913 UYF589879:UYF589913 VIB589879:VIB589913 VRX589879:VRX589913 WBT589879:WBT589913 WLP589879:WLP589913 WVL589879:WVL589913 E655415:E655449 IZ655415:IZ655449 SV655415:SV655449 ACR655415:ACR655449 AMN655415:AMN655449 AWJ655415:AWJ655449 BGF655415:BGF655449 BQB655415:BQB655449 BZX655415:BZX655449 CJT655415:CJT655449 CTP655415:CTP655449 DDL655415:DDL655449 DNH655415:DNH655449 DXD655415:DXD655449 EGZ655415:EGZ655449 EQV655415:EQV655449 FAR655415:FAR655449 FKN655415:FKN655449 FUJ655415:FUJ655449 GEF655415:GEF655449 GOB655415:GOB655449 GXX655415:GXX655449 HHT655415:HHT655449 HRP655415:HRP655449 IBL655415:IBL655449 ILH655415:ILH655449 IVD655415:IVD655449 JEZ655415:JEZ655449 JOV655415:JOV655449 JYR655415:JYR655449 KIN655415:KIN655449 KSJ655415:KSJ655449 LCF655415:LCF655449 LMB655415:LMB655449 LVX655415:LVX655449 MFT655415:MFT655449 MPP655415:MPP655449 MZL655415:MZL655449 NJH655415:NJH655449 NTD655415:NTD655449 OCZ655415:OCZ655449 OMV655415:OMV655449 OWR655415:OWR655449 PGN655415:PGN655449 PQJ655415:PQJ655449 QAF655415:QAF655449 QKB655415:QKB655449 QTX655415:QTX655449 RDT655415:RDT655449 RNP655415:RNP655449 RXL655415:RXL655449 SHH655415:SHH655449 SRD655415:SRD655449 TAZ655415:TAZ655449 TKV655415:TKV655449 TUR655415:TUR655449 UEN655415:UEN655449 UOJ655415:UOJ655449 UYF655415:UYF655449 VIB655415:VIB655449 VRX655415:VRX655449 WBT655415:WBT655449 WLP655415:WLP655449 WVL655415:WVL655449 E720951:E720985 IZ720951:IZ720985 SV720951:SV720985 ACR720951:ACR720985 AMN720951:AMN720985 AWJ720951:AWJ720985 BGF720951:BGF720985 BQB720951:BQB720985 BZX720951:BZX720985 CJT720951:CJT720985 CTP720951:CTP720985 DDL720951:DDL720985 DNH720951:DNH720985 DXD720951:DXD720985 EGZ720951:EGZ720985 EQV720951:EQV720985 FAR720951:FAR720985 FKN720951:FKN720985 FUJ720951:FUJ720985 GEF720951:GEF720985 GOB720951:GOB720985 GXX720951:GXX720985 HHT720951:HHT720985 HRP720951:HRP720985 IBL720951:IBL720985 ILH720951:ILH720985 IVD720951:IVD720985 JEZ720951:JEZ720985 JOV720951:JOV720985 JYR720951:JYR720985 KIN720951:KIN720985 KSJ720951:KSJ720985 LCF720951:LCF720985 LMB720951:LMB720985 LVX720951:LVX720985 MFT720951:MFT720985 MPP720951:MPP720985 MZL720951:MZL720985 NJH720951:NJH720985 NTD720951:NTD720985 OCZ720951:OCZ720985 OMV720951:OMV720985 OWR720951:OWR720985 PGN720951:PGN720985 PQJ720951:PQJ720985 QAF720951:QAF720985 QKB720951:QKB720985 QTX720951:QTX720985 RDT720951:RDT720985 RNP720951:RNP720985 RXL720951:RXL720985 SHH720951:SHH720985 SRD720951:SRD720985 TAZ720951:TAZ720985 TKV720951:TKV720985 TUR720951:TUR720985 UEN720951:UEN720985 UOJ720951:UOJ720985 UYF720951:UYF720985 VIB720951:VIB720985 VRX720951:VRX720985 WBT720951:WBT720985 WLP720951:WLP720985 WVL720951:WVL720985 E786487:E786521 IZ786487:IZ786521 SV786487:SV786521 ACR786487:ACR786521 AMN786487:AMN786521 AWJ786487:AWJ786521 BGF786487:BGF786521 BQB786487:BQB786521 BZX786487:BZX786521 CJT786487:CJT786521 CTP786487:CTP786521 DDL786487:DDL786521 DNH786487:DNH786521 DXD786487:DXD786521 EGZ786487:EGZ786521 EQV786487:EQV786521 FAR786487:FAR786521 FKN786487:FKN786521 FUJ786487:FUJ786521 GEF786487:GEF786521 GOB786487:GOB786521 GXX786487:GXX786521 HHT786487:HHT786521 HRP786487:HRP786521 IBL786487:IBL786521 ILH786487:ILH786521 IVD786487:IVD786521 JEZ786487:JEZ786521 JOV786487:JOV786521 JYR786487:JYR786521 KIN786487:KIN786521 KSJ786487:KSJ786521 LCF786487:LCF786521 LMB786487:LMB786521 LVX786487:LVX786521 MFT786487:MFT786521 MPP786487:MPP786521 MZL786487:MZL786521 NJH786487:NJH786521 NTD786487:NTD786521 OCZ786487:OCZ786521 OMV786487:OMV786521 OWR786487:OWR786521 PGN786487:PGN786521 PQJ786487:PQJ786521 QAF786487:QAF786521 QKB786487:QKB786521 QTX786487:QTX786521 RDT786487:RDT786521 RNP786487:RNP786521 RXL786487:RXL786521 SHH786487:SHH786521 SRD786487:SRD786521 TAZ786487:TAZ786521 TKV786487:TKV786521 TUR786487:TUR786521 UEN786487:UEN786521 UOJ786487:UOJ786521 UYF786487:UYF786521 VIB786487:VIB786521 VRX786487:VRX786521 WBT786487:WBT786521 WLP786487:WLP786521 WVL786487:WVL786521 E852023:E852057 IZ852023:IZ852057 SV852023:SV852057 ACR852023:ACR852057 AMN852023:AMN852057 AWJ852023:AWJ852057 BGF852023:BGF852057 BQB852023:BQB852057 BZX852023:BZX852057 CJT852023:CJT852057 CTP852023:CTP852057 DDL852023:DDL852057 DNH852023:DNH852057 DXD852023:DXD852057 EGZ852023:EGZ852057 EQV852023:EQV852057 FAR852023:FAR852057 FKN852023:FKN852057 FUJ852023:FUJ852057 GEF852023:GEF852057 GOB852023:GOB852057 GXX852023:GXX852057 HHT852023:HHT852057 HRP852023:HRP852057 IBL852023:IBL852057 ILH852023:ILH852057 IVD852023:IVD852057 JEZ852023:JEZ852057 JOV852023:JOV852057 JYR852023:JYR852057 KIN852023:KIN852057 KSJ852023:KSJ852057 LCF852023:LCF852057 LMB852023:LMB852057 LVX852023:LVX852057 MFT852023:MFT852057 MPP852023:MPP852057 MZL852023:MZL852057 NJH852023:NJH852057 NTD852023:NTD852057 OCZ852023:OCZ852057 OMV852023:OMV852057 OWR852023:OWR852057 PGN852023:PGN852057 PQJ852023:PQJ852057 QAF852023:QAF852057 QKB852023:QKB852057 QTX852023:QTX852057 RDT852023:RDT852057 RNP852023:RNP852057 RXL852023:RXL852057 SHH852023:SHH852057 SRD852023:SRD852057 TAZ852023:TAZ852057 TKV852023:TKV852057 TUR852023:TUR852057 UEN852023:UEN852057 UOJ852023:UOJ852057 UYF852023:UYF852057 VIB852023:VIB852057 VRX852023:VRX852057 WBT852023:WBT852057 WLP852023:WLP852057 WVL852023:WVL852057 E917559:E917593 IZ917559:IZ917593 SV917559:SV917593 ACR917559:ACR917593 AMN917559:AMN917593 AWJ917559:AWJ917593 BGF917559:BGF917593 BQB917559:BQB917593 BZX917559:BZX917593 CJT917559:CJT917593 CTP917559:CTP917593 DDL917559:DDL917593 DNH917559:DNH917593 DXD917559:DXD917593 EGZ917559:EGZ917593 EQV917559:EQV917593 FAR917559:FAR917593 FKN917559:FKN917593 FUJ917559:FUJ917593 GEF917559:GEF917593 GOB917559:GOB917593 GXX917559:GXX917593 HHT917559:HHT917593 HRP917559:HRP917593 IBL917559:IBL917593 ILH917559:ILH917593 IVD917559:IVD917593 JEZ917559:JEZ917593 JOV917559:JOV917593 JYR917559:JYR917593 KIN917559:KIN917593 KSJ917559:KSJ917593 LCF917559:LCF917593 LMB917559:LMB917593 LVX917559:LVX917593 MFT917559:MFT917593 MPP917559:MPP917593 MZL917559:MZL917593 NJH917559:NJH917593 NTD917559:NTD917593 OCZ917559:OCZ917593 OMV917559:OMV917593 OWR917559:OWR917593 PGN917559:PGN917593 PQJ917559:PQJ917593 QAF917559:QAF917593 QKB917559:QKB917593 QTX917559:QTX917593 RDT917559:RDT917593 RNP917559:RNP917593 RXL917559:RXL917593 SHH917559:SHH917593 SRD917559:SRD917593 TAZ917559:TAZ917593 TKV917559:TKV917593 TUR917559:TUR917593 UEN917559:UEN917593 UOJ917559:UOJ917593 UYF917559:UYF917593 VIB917559:VIB917593 VRX917559:VRX917593 WBT917559:WBT917593 WLP917559:WLP917593 WVL917559:WVL917593 E983095:E983129 IZ983095:IZ983129 SV983095:SV983129 ACR983095:ACR983129 AMN983095:AMN983129 AWJ983095:AWJ983129 BGF983095:BGF983129 BQB983095:BQB983129 BZX983095:BZX983129 CJT983095:CJT983129 CTP983095:CTP983129 DDL983095:DDL983129 DNH983095:DNH983129 DXD983095:DXD983129 EGZ983095:EGZ983129 EQV983095:EQV983129 FAR983095:FAR983129 FKN983095:FKN983129 FUJ983095:FUJ983129 GEF983095:GEF983129 GOB983095:GOB983129 GXX983095:GXX983129 HHT983095:HHT983129 HRP983095:HRP983129 IBL983095:IBL983129 ILH983095:ILH983129 IVD983095:IVD983129 JEZ983095:JEZ983129 JOV983095:JOV983129 JYR983095:JYR983129 KIN983095:KIN983129 KSJ983095:KSJ983129 LCF983095:LCF983129 LMB983095:LMB983129 LVX983095:LVX983129 MFT983095:MFT983129 MPP983095:MPP983129 MZL983095:MZL983129 NJH983095:NJH983129 NTD983095:NTD983129 OCZ983095:OCZ983129 OMV983095:OMV983129 OWR983095:OWR983129 PGN983095:PGN983129 PQJ983095:PQJ983129 QAF983095:QAF983129 QKB983095:QKB983129 QTX983095:QTX983129 RDT983095:RDT983129 RNP983095:RNP983129 RXL983095:RXL983129 SHH983095:SHH983129 SRD983095:SRD983129 TAZ983095:TAZ983129 TKV983095:TKV983129 TUR983095:TUR983129 UEN983095:UEN983129 UOJ983095:UOJ983129 UYF983095:UYF983129 VIB983095:VIB983129 VRX983095:VRX983129 WBT983095:WBT983129 WLP983095:WLP983129 WVL983095:WVL983129 UOL983074:UOO983093 IZ22:IZ32 SV22:SV32 ACR22:ACR32 AMN22:AMN32 AWJ22:AWJ32 BGF22:BGF32 BQB22:BQB32 BZX22:BZX32 CJT22:CJT32 CTP22:CTP32 DDL22:DDL32 DNH22:DNH32 DXD22:DXD32 EGZ22:EGZ32 EQV22:EQV32 FAR22:FAR32 FKN22:FKN32 FUJ22:FUJ32 GEF22:GEF32 GOB22:GOB32 GXX22:GXX32 HHT22:HHT32 HRP22:HRP32 IBL22:IBL32 ILH22:ILH32 IVD22:IVD32 JEZ22:JEZ32 JOV22:JOV32 JYR22:JYR32 KIN22:KIN32 KSJ22:KSJ32 LCF22:LCF32 LMB22:LMB32 LVX22:LVX32 MFT22:MFT32 MPP22:MPP32 MZL22:MZL32 NJH22:NJH32 NTD22:NTD32 OCZ22:OCZ32 OMV22:OMV32 OWR22:OWR32 PGN22:PGN32 PQJ22:PQJ32 QAF22:QAF32 QKB22:QKB32 QTX22:QTX32 RDT22:RDT32 RNP22:RNP32 RXL22:RXL32 SHH22:SHH32 SRD22:SRD32 TAZ22:TAZ32 TKV22:TKV32 TUR22:TUR32 UEN22:UEN32 UOJ22:UOJ32 UYF22:UYF32 VIB22:VIB32 VRX22:VRX32 WBT22:WBT32 WLP22:WLP32 WVL22:WVL32 E65558:E65568 IZ65558:IZ65568 SV65558:SV65568 ACR65558:ACR65568 AMN65558:AMN65568 AWJ65558:AWJ65568 BGF65558:BGF65568 BQB65558:BQB65568 BZX65558:BZX65568 CJT65558:CJT65568 CTP65558:CTP65568 DDL65558:DDL65568 DNH65558:DNH65568 DXD65558:DXD65568 EGZ65558:EGZ65568 EQV65558:EQV65568 FAR65558:FAR65568 FKN65558:FKN65568 FUJ65558:FUJ65568 GEF65558:GEF65568 GOB65558:GOB65568 GXX65558:GXX65568 HHT65558:HHT65568 HRP65558:HRP65568 IBL65558:IBL65568 ILH65558:ILH65568 IVD65558:IVD65568 JEZ65558:JEZ65568 JOV65558:JOV65568 JYR65558:JYR65568 KIN65558:KIN65568 KSJ65558:KSJ65568 LCF65558:LCF65568 LMB65558:LMB65568 LVX65558:LVX65568 MFT65558:MFT65568 MPP65558:MPP65568 MZL65558:MZL65568 NJH65558:NJH65568 NTD65558:NTD65568 OCZ65558:OCZ65568 OMV65558:OMV65568 OWR65558:OWR65568 PGN65558:PGN65568 PQJ65558:PQJ65568 QAF65558:QAF65568 QKB65558:QKB65568 QTX65558:QTX65568 RDT65558:RDT65568 RNP65558:RNP65568 RXL65558:RXL65568 SHH65558:SHH65568 SRD65558:SRD65568 TAZ65558:TAZ65568 TKV65558:TKV65568 TUR65558:TUR65568 UEN65558:UEN65568 UOJ65558:UOJ65568 UYF65558:UYF65568 VIB65558:VIB65568 VRX65558:VRX65568 WBT65558:WBT65568 WLP65558:WLP65568 WVL65558:WVL65568 E131094:E131104 IZ131094:IZ131104 SV131094:SV131104 ACR131094:ACR131104 AMN131094:AMN131104 AWJ131094:AWJ131104 BGF131094:BGF131104 BQB131094:BQB131104 BZX131094:BZX131104 CJT131094:CJT131104 CTP131094:CTP131104 DDL131094:DDL131104 DNH131094:DNH131104 DXD131094:DXD131104 EGZ131094:EGZ131104 EQV131094:EQV131104 FAR131094:FAR131104 FKN131094:FKN131104 FUJ131094:FUJ131104 GEF131094:GEF131104 GOB131094:GOB131104 GXX131094:GXX131104 HHT131094:HHT131104 HRP131094:HRP131104 IBL131094:IBL131104 ILH131094:ILH131104 IVD131094:IVD131104 JEZ131094:JEZ131104 JOV131094:JOV131104 JYR131094:JYR131104 KIN131094:KIN131104 KSJ131094:KSJ131104 LCF131094:LCF131104 LMB131094:LMB131104 LVX131094:LVX131104 MFT131094:MFT131104 MPP131094:MPP131104 MZL131094:MZL131104 NJH131094:NJH131104 NTD131094:NTD131104 OCZ131094:OCZ131104 OMV131094:OMV131104 OWR131094:OWR131104 PGN131094:PGN131104 PQJ131094:PQJ131104 QAF131094:QAF131104 QKB131094:QKB131104 QTX131094:QTX131104 RDT131094:RDT131104 RNP131094:RNP131104 RXL131094:RXL131104 SHH131094:SHH131104 SRD131094:SRD131104 TAZ131094:TAZ131104 TKV131094:TKV131104 TUR131094:TUR131104 UEN131094:UEN131104 UOJ131094:UOJ131104 UYF131094:UYF131104 VIB131094:VIB131104 VRX131094:VRX131104 WBT131094:WBT131104 WLP131094:WLP131104 WVL131094:WVL131104 E196630:E196640 IZ196630:IZ196640 SV196630:SV196640 ACR196630:ACR196640 AMN196630:AMN196640 AWJ196630:AWJ196640 BGF196630:BGF196640 BQB196630:BQB196640 BZX196630:BZX196640 CJT196630:CJT196640 CTP196630:CTP196640 DDL196630:DDL196640 DNH196630:DNH196640 DXD196630:DXD196640 EGZ196630:EGZ196640 EQV196630:EQV196640 FAR196630:FAR196640 FKN196630:FKN196640 FUJ196630:FUJ196640 GEF196630:GEF196640 GOB196630:GOB196640 GXX196630:GXX196640 HHT196630:HHT196640 HRP196630:HRP196640 IBL196630:IBL196640 ILH196630:ILH196640 IVD196630:IVD196640 JEZ196630:JEZ196640 JOV196630:JOV196640 JYR196630:JYR196640 KIN196630:KIN196640 KSJ196630:KSJ196640 LCF196630:LCF196640 LMB196630:LMB196640 LVX196630:LVX196640 MFT196630:MFT196640 MPP196630:MPP196640 MZL196630:MZL196640 NJH196630:NJH196640 NTD196630:NTD196640 OCZ196630:OCZ196640 OMV196630:OMV196640 OWR196630:OWR196640 PGN196630:PGN196640 PQJ196630:PQJ196640 QAF196630:QAF196640 QKB196630:QKB196640 QTX196630:QTX196640 RDT196630:RDT196640 RNP196630:RNP196640 RXL196630:RXL196640 SHH196630:SHH196640 SRD196630:SRD196640 TAZ196630:TAZ196640 TKV196630:TKV196640 TUR196630:TUR196640 UEN196630:UEN196640 UOJ196630:UOJ196640 UYF196630:UYF196640 VIB196630:VIB196640 VRX196630:VRX196640 WBT196630:WBT196640 WLP196630:WLP196640 WVL196630:WVL196640 E262166:E262176 IZ262166:IZ262176 SV262166:SV262176 ACR262166:ACR262176 AMN262166:AMN262176 AWJ262166:AWJ262176 BGF262166:BGF262176 BQB262166:BQB262176 BZX262166:BZX262176 CJT262166:CJT262176 CTP262166:CTP262176 DDL262166:DDL262176 DNH262166:DNH262176 DXD262166:DXD262176 EGZ262166:EGZ262176 EQV262166:EQV262176 FAR262166:FAR262176 FKN262166:FKN262176 FUJ262166:FUJ262176 GEF262166:GEF262176 GOB262166:GOB262176 GXX262166:GXX262176 HHT262166:HHT262176 HRP262166:HRP262176 IBL262166:IBL262176 ILH262166:ILH262176 IVD262166:IVD262176 JEZ262166:JEZ262176 JOV262166:JOV262176 JYR262166:JYR262176 KIN262166:KIN262176 KSJ262166:KSJ262176 LCF262166:LCF262176 LMB262166:LMB262176 LVX262166:LVX262176 MFT262166:MFT262176 MPP262166:MPP262176 MZL262166:MZL262176 NJH262166:NJH262176 NTD262166:NTD262176 OCZ262166:OCZ262176 OMV262166:OMV262176 OWR262166:OWR262176 PGN262166:PGN262176 PQJ262166:PQJ262176 QAF262166:QAF262176 QKB262166:QKB262176 QTX262166:QTX262176 RDT262166:RDT262176 RNP262166:RNP262176 RXL262166:RXL262176 SHH262166:SHH262176 SRD262166:SRD262176 TAZ262166:TAZ262176 TKV262166:TKV262176 TUR262166:TUR262176 UEN262166:UEN262176 UOJ262166:UOJ262176 UYF262166:UYF262176 VIB262166:VIB262176 VRX262166:VRX262176 WBT262166:WBT262176 WLP262166:WLP262176 WVL262166:WVL262176 E327702:E327712 IZ327702:IZ327712 SV327702:SV327712 ACR327702:ACR327712 AMN327702:AMN327712 AWJ327702:AWJ327712 BGF327702:BGF327712 BQB327702:BQB327712 BZX327702:BZX327712 CJT327702:CJT327712 CTP327702:CTP327712 DDL327702:DDL327712 DNH327702:DNH327712 DXD327702:DXD327712 EGZ327702:EGZ327712 EQV327702:EQV327712 FAR327702:FAR327712 FKN327702:FKN327712 FUJ327702:FUJ327712 GEF327702:GEF327712 GOB327702:GOB327712 GXX327702:GXX327712 HHT327702:HHT327712 HRP327702:HRP327712 IBL327702:IBL327712 ILH327702:ILH327712 IVD327702:IVD327712 JEZ327702:JEZ327712 JOV327702:JOV327712 JYR327702:JYR327712 KIN327702:KIN327712 KSJ327702:KSJ327712 LCF327702:LCF327712 LMB327702:LMB327712 LVX327702:LVX327712 MFT327702:MFT327712 MPP327702:MPP327712 MZL327702:MZL327712 NJH327702:NJH327712 NTD327702:NTD327712 OCZ327702:OCZ327712 OMV327702:OMV327712 OWR327702:OWR327712 PGN327702:PGN327712 PQJ327702:PQJ327712 QAF327702:QAF327712 QKB327702:QKB327712 QTX327702:QTX327712 RDT327702:RDT327712 RNP327702:RNP327712 RXL327702:RXL327712 SHH327702:SHH327712 SRD327702:SRD327712 TAZ327702:TAZ327712 TKV327702:TKV327712 TUR327702:TUR327712 UEN327702:UEN327712 UOJ327702:UOJ327712 UYF327702:UYF327712 VIB327702:VIB327712 VRX327702:VRX327712 WBT327702:WBT327712 WLP327702:WLP327712 WVL327702:WVL327712 E393238:E393248 IZ393238:IZ393248 SV393238:SV393248 ACR393238:ACR393248 AMN393238:AMN393248 AWJ393238:AWJ393248 BGF393238:BGF393248 BQB393238:BQB393248 BZX393238:BZX393248 CJT393238:CJT393248 CTP393238:CTP393248 DDL393238:DDL393248 DNH393238:DNH393248 DXD393238:DXD393248 EGZ393238:EGZ393248 EQV393238:EQV393248 FAR393238:FAR393248 FKN393238:FKN393248 FUJ393238:FUJ393248 GEF393238:GEF393248 GOB393238:GOB393248 GXX393238:GXX393248 HHT393238:HHT393248 HRP393238:HRP393248 IBL393238:IBL393248 ILH393238:ILH393248 IVD393238:IVD393248 JEZ393238:JEZ393248 JOV393238:JOV393248 JYR393238:JYR393248 KIN393238:KIN393248 KSJ393238:KSJ393248 LCF393238:LCF393248 LMB393238:LMB393248 LVX393238:LVX393248 MFT393238:MFT393248 MPP393238:MPP393248 MZL393238:MZL393248 NJH393238:NJH393248 NTD393238:NTD393248 OCZ393238:OCZ393248 OMV393238:OMV393248 OWR393238:OWR393248 PGN393238:PGN393248 PQJ393238:PQJ393248 QAF393238:QAF393248 QKB393238:QKB393248 QTX393238:QTX393248 RDT393238:RDT393248 RNP393238:RNP393248 RXL393238:RXL393248 SHH393238:SHH393248 SRD393238:SRD393248 TAZ393238:TAZ393248 TKV393238:TKV393248 TUR393238:TUR393248 UEN393238:UEN393248 UOJ393238:UOJ393248 UYF393238:UYF393248 VIB393238:VIB393248 VRX393238:VRX393248 WBT393238:WBT393248 WLP393238:WLP393248 WVL393238:WVL393248 E458774:E458784 IZ458774:IZ458784 SV458774:SV458784 ACR458774:ACR458784 AMN458774:AMN458784 AWJ458774:AWJ458784 BGF458774:BGF458784 BQB458774:BQB458784 BZX458774:BZX458784 CJT458774:CJT458784 CTP458774:CTP458784 DDL458774:DDL458784 DNH458774:DNH458784 DXD458774:DXD458784 EGZ458774:EGZ458784 EQV458774:EQV458784 FAR458774:FAR458784 FKN458774:FKN458784 FUJ458774:FUJ458784 GEF458774:GEF458784 GOB458774:GOB458784 GXX458774:GXX458784 HHT458774:HHT458784 HRP458774:HRP458784 IBL458774:IBL458784 ILH458774:ILH458784 IVD458774:IVD458784 JEZ458774:JEZ458784 JOV458774:JOV458784 JYR458774:JYR458784 KIN458774:KIN458784 KSJ458774:KSJ458784 LCF458774:LCF458784 LMB458774:LMB458784 LVX458774:LVX458784 MFT458774:MFT458784 MPP458774:MPP458784 MZL458774:MZL458784 NJH458774:NJH458784 NTD458774:NTD458784 OCZ458774:OCZ458784 OMV458774:OMV458784 OWR458774:OWR458784 PGN458774:PGN458784 PQJ458774:PQJ458784 QAF458774:QAF458784 QKB458774:QKB458784 QTX458774:QTX458784 RDT458774:RDT458784 RNP458774:RNP458784 RXL458774:RXL458784 SHH458774:SHH458784 SRD458774:SRD458784 TAZ458774:TAZ458784 TKV458774:TKV458784 TUR458774:TUR458784 UEN458774:UEN458784 UOJ458774:UOJ458784 UYF458774:UYF458784 VIB458774:VIB458784 VRX458774:VRX458784 WBT458774:WBT458784 WLP458774:WLP458784 WVL458774:WVL458784 E524310:E524320 IZ524310:IZ524320 SV524310:SV524320 ACR524310:ACR524320 AMN524310:AMN524320 AWJ524310:AWJ524320 BGF524310:BGF524320 BQB524310:BQB524320 BZX524310:BZX524320 CJT524310:CJT524320 CTP524310:CTP524320 DDL524310:DDL524320 DNH524310:DNH524320 DXD524310:DXD524320 EGZ524310:EGZ524320 EQV524310:EQV524320 FAR524310:FAR524320 FKN524310:FKN524320 FUJ524310:FUJ524320 GEF524310:GEF524320 GOB524310:GOB524320 GXX524310:GXX524320 HHT524310:HHT524320 HRP524310:HRP524320 IBL524310:IBL524320 ILH524310:ILH524320 IVD524310:IVD524320 JEZ524310:JEZ524320 JOV524310:JOV524320 JYR524310:JYR524320 KIN524310:KIN524320 KSJ524310:KSJ524320 LCF524310:LCF524320 LMB524310:LMB524320 LVX524310:LVX524320 MFT524310:MFT524320 MPP524310:MPP524320 MZL524310:MZL524320 NJH524310:NJH524320 NTD524310:NTD524320 OCZ524310:OCZ524320 OMV524310:OMV524320 OWR524310:OWR524320 PGN524310:PGN524320 PQJ524310:PQJ524320 QAF524310:QAF524320 QKB524310:QKB524320 QTX524310:QTX524320 RDT524310:RDT524320 RNP524310:RNP524320 RXL524310:RXL524320 SHH524310:SHH524320 SRD524310:SRD524320 TAZ524310:TAZ524320 TKV524310:TKV524320 TUR524310:TUR524320 UEN524310:UEN524320 UOJ524310:UOJ524320 UYF524310:UYF524320 VIB524310:VIB524320 VRX524310:VRX524320 WBT524310:WBT524320 WLP524310:WLP524320 WVL524310:WVL524320 E589846:E589856 IZ589846:IZ589856 SV589846:SV589856 ACR589846:ACR589856 AMN589846:AMN589856 AWJ589846:AWJ589856 BGF589846:BGF589856 BQB589846:BQB589856 BZX589846:BZX589856 CJT589846:CJT589856 CTP589846:CTP589856 DDL589846:DDL589856 DNH589846:DNH589856 DXD589846:DXD589856 EGZ589846:EGZ589856 EQV589846:EQV589856 FAR589846:FAR589856 FKN589846:FKN589856 FUJ589846:FUJ589856 GEF589846:GEF589856 GOB589846:GOB589856 GXX589846:GXX589856 HHT589846:HHT589856 HRP589846:HRP589856 IBL589846:IBL589856 ILH589846:ILH589856 IVD589846:IVD589856 JEZ589846:JEZ589856 JOV589846:JOV589856 JYR589846:JYR589856 KIN589846:KIN589856 KSJ589846:KSJ589856 LCF589846:LCF589856 LMB589846:LMB589856 LVX589846:LVX589856 MFT589846:MFT589856 MPP589846:MPP589856 MZL589846:MZL589856 NJH589846:NJH589856 NTD589846:NTD589856 OCZ589846:OCZ589856 OMV589846:OMV589856 OWR589846:OWR589856 PGN589846:PGN589856 PQJ589846:PQJ589856 QAF589846:QAF589856 QKB589846:QKB589856 QTX589846:QTX589856 RDT589846:RDT589856 RNP589846:RNP589856 RXL589846:RXL589856 SHH589846:SHH589856 SRD589846:SRD589856 TAZ589846:TAZ589856 TKV589846:TKV589856 TUR589846:TUR589856 UEN589846:UEN589856 UOJ589846:UOJ589856 UYF589846:UYF589856 VIB589846:VIB589856 VRX589846:VRX589856 WBT589846:WBT589856 WLP589846:WLP589856 WVL589846:WVL589856 E655382:E655392 IZ655382:IZ655392 SV655382:SV655392 ACR655382:ACR655392 AMN655382:AMN655392 AWJ655382:AWJ655392 BGF655382:BGF655392 BQB655382:BQB655392 BZX655382:BZX655392 CJT655382:CJT655392 CTP655382:CTP655392 DDL655382:DDL655392 DNH655382:DNH655392 DXD655382:DXD655392 EGZ655382:EGZ655392 EQV655382:EQV655392 FAR655382:FAR655392 FKN655382:FKN655392 FUJ655382:FUJ655392 GEF655382:GEF655392 GOB655382:GOB655392 GXX655382:GXX655392 HHT655382:HHT655392 HRP655382:HRP655392 IBL655382:IBL655392 ILH655382:ILH655392 IVD655382:IVD655392 JEZ655382:JEZ655392 JOV655382:JOV655392 JYR655382:JYR655392 KIN655382:KIN655392 KSJ655382:KSJ655392 LCF655382:LCF655392 LMB655382:LMB655392 LVX655382:LVX655392 MFT655382:MFT655392 MPP655382:MPP655392 MZL655382:MZL655392 NJH655382:NJH655392 NTD655382:NTD655392 OCZ655382:OCZ655392 OMV655382:OMV655392 OWR655382:OWR655392 PGN655382:PGN655392 PQJ655382:PQJ655392 QAF655382:QAF655392 QKB655382:QKB655392 QTX655382:QTX655392 RDT655382:RDT655392 RNP655382:RNP655392 RXL655382:RXL655392 SHH655382:SHH655392 SRD655382:SRD655392 TAZ655382:TAZ655392 TKV655382:TKV655392 TUR655382:TUR655392 UEN655382:UEN655392 UOJ655382:UOJ655392 UYF655382:UYF655392 VIB655382:VIB655392 VRX655382:VRX655392 WBT655382:WBT655392 WLP655382:WLP655392 WVL655382:WVL655392 E720918:E720928 IZ720918:IZ720928 SV720918:SV720928 ACR720918:ACR720928 AMN720918:AMN720928 AWJ720918:AWJ720928 BGF720918:BGF720928 BQB720918:BQB720928 BZX720918:BZX720928 CJT720918:CJT720928 CTP720918:CTP720928 DDL720918:DDL720928 DNH720918:DNH720928 DXD720918:DXD720928 EGZ720918:EGZ720928 EQV720918:EQV720928 FAR720918:FAR720928 FKN720918:FKN720928 FUJ720918:FUJ720928 GEF720918:GEF720928 GOB720918:GOB720928 GXX720918:GXX720928 HHT720918:HHT720928 HRP720918:HRP720928 IBL720918:IBL720928 ILH720918:ILH720928 IVD720918:IVD720928 JEZ720918:JEZ720928 JOV720918:JOV720928 JYR720918:JYR720928 KIN720918:KIN720928 KSJ720918:KSJ720928 LCF720918:LCF720928 LMB720918:LMB720928 LVX720918:LVX720928 MFT720918:MFT720928 MPP720918:MPP720928 MZL720918:MZL720928 NJH720918:NJH720928 NTD720918:NTD720928 OCZ720918:OCZ720928 OMV720918:OMV720928 OWR720918:OWR720928 PGN720918:PGN720928 PQJ720918:PQJ720928 QAF720918:QAF720928 QKB720918:QKB720928 QTX720918:QTX720928 RDT720918:RDT720928 RNP720918:RNP720928 RXL720918:RXL720928 SHH720918:SHH720928 SRD720918:SRD720928 TAZ720918:TAZ720928 TKV720918:TKV720928 TUR720918:TUR720928 UEN720918:UEN720928 UOJ720918:UOJ720928 UYF720918:UYF720928 VIB720918:VIB720928 VRX720918:VRX720928 WBT720918:WBT720928 WLP720918:WLP720928 WVL720918:WVL720928 E786454:E786464 IZ786454:IZ786464 SV786454:SV786464 ACR786454:ACR786464 AMN786454:AMN786464 AWJ786454:AWJ786464 BGF786454:BGF786464 BQB786454:BQB786464 BZX786454:BZX786464 CJT786454:CJT786464 CTP786454:CTP786464 DDL786454:DDL786464 DNH786454:DNH786464 DXD786454:DXD786464 EGZ786454:EGZ786464 EQV786454:EQV786464 FAR786454:FAR786464 FKN786454:FKN786464 FUJ786454:FUJ786464 GEF786454:GEF786464 GOB786454:GOB786464 GXX786454:GXX786464 HHT786454:HHT786464 HRP786454:HRP786464 IBL786454:IBL786464 ILH786454:ILH786464 IVD786454:IVD786464 JEZ786454:JEZ786464 JOV786454:JOV786464 JYR786454:JYR786464 KIN786454:KIN786464 KSJ786454:KSJ786464 LCF786454:LCF786464 LMB786454:LMB786464 LVX786454:LVX786464 MFT786454:MFT786464 MPP786454:MPP786464 MZL786454:MZL786464 NJH786454:NJH786464 NTD786454:NTD786464 OCZ786454:OCZ786464 OMV786454:OMV786464 OWR786454:OWR786464 PGN786454:PGN786464 PQJ786454:PQJ786464 QAF786454:QAF786464 QKB786454:QKB786464 QTX786454:QTX786464 RDT786454:RDT786464 RNP786454:RNP786464 RXL786454:RXL786464 SHH786454:SHH786464 SRD786454:SRD786464 TAZ786454:TAZ786464 TKV786454:TKV786464 TUR786454:TUR786464 UEN786454:UEN786464 UOJ786454:UOJ786464 UYF786454:UYF786464 VIB786454:VIB786464 VRX786454:VRX786464 WBT786454:WBT786464 WLP786454:WLP786464 WVL786454:WVL786464 E851990:E852000 IZ851990:IZ852000 SV851990:SV852000 ACR851990:ACR852000 AMN851990:AMN852000 AWJ851990:AWJ852000 BGF851990:BGF852000 BQB851990:BQB852000 BZX851990:BZX852000 CJT851990:CJT852000 CTP851990:CTP852000 DDL851990:DDL852000 DNH851990:DNH852000 DXD851990:DXD852000 EGZ851990:EGZ852000 EQV851990:EQV852000 FAR851990:FAR852000 FKN851990:FKN852000 FUJ851990:FUJ852000 GEF851990:GEF852000 GOB851990:GOB852000 GXX851990:GXX852000 HHT851990:HHT852000 HRP851990:HRP852000 IBL851990:IBL852000 ILH851990:ILH852000 IVD851990:IVD852000 JEZ851990:JEZ852000 JOV851990:JOV852000 JYR851990:JYR852000 KIN851990:KIN852000 KSJ851990:KSJ852000 LCF851990:LCF852000 LMB851990:LMB852000 LVX851990:LVX852000 MFT851990:MFT852000 MPP851990:MPP852000 MZL851990:MZL852000 NJH851990:NJH852000 NTD851990:NTD852000 OCZ851990:OCZ852000 OMV851990:OMV852000 OWR851990:OWR852000 PGN851990:PGN852000 PQJ851990:PQJ852000 QAF851990:QAF852000 QKB851990:QKB852000 QTX851990:QTX852000 RDT851990:RDT852000 RNP851990:RNP852000 RXL851990:RXL852000 SHH851990:SHH852000 SRD851990:SRD852000 TAZ851990:TAZ852000 TKV851990:TKV852000 TUR851990:TUR852000 UEN851990:UEN852000 UOJ851990:UOJ852000 UYF851990:UYF852000 VIB851990:VIB852000 VRX851990:VRX852000 WBT851990:WBT852000 WLP851990:WLP852000 WVL851990:WVL852000 E917526:E917536 IZ917526:IZ917536 SV917526:SV917536 ACR917526:ACR917536 AMN917526:AMN917536 AWJ917526:AWJ917536 BGF917526:BGF917536 BQB917526:BQB917536 BZX917526:BZX917536 CJT917526:CJT917536 CTP917526:CTP917536 DDL917526:DDL917536 DNH917526:DNH917536 DXD917526:DXD917536 EGZ917526:EGZ917536 EQV917526:EQV917536 FAR917526:FAR917536 FKN917526:FKN917536 FUJ917526:FUJ917536 GEF917526:GEF917536 GOB917526:GOB917536 GXX917526:GXX917536 HHT917526:HHT917536 HRP917526:HRP917536 IBL917526:IBL917536 ILH917526:ILH917536 IVD917526:IVD917536 JEZ917526:JEZ917536 JOV917526:JOV917536 JYR917526:JYR917536 KIN917526:KIN917536 KSJ917526:KSJ917536 LCF917526:LCF917536 LMB917526:LMB917536 LVX917526:LVX917536 MFT917526:MFT917536 MPP917526:MPP917536 MZL917526:MZL917536 NJH917526:NJH917536 NTD917526:NTD917536 OCZ917526:OCZ917536 OMV917526:OMV917536 OWR917526:OWR917536 PGN917526:PGN917536 PQJ917526:PQJ917536 QAF917526:QAF917536 QKB917526:QKB917536 QTX917526:QTX917536 RDT917526:RDT917536 RNP917526:RNP917536 RXL917526:RXL917536 SHH917526:SHH917536 SRD917526:SRD917536 TAZ917526:TAZ917536 TKV917526:TKV917536 TUR917526:TUR917536 UEN917526:UEN917536 UOJ917526:UOJ917536 UYF917526:UYF917536 VIB917526:VIB917536 VRX917526:VRX917536 WBT917526:WBT917536 WLP917526:WLP917536 WVL917526:WVL917536 E983062:E983072 IZ983062:IZ983072 SV983062:SV983072 ACR983062:ACR983072 AMN983062:AMN983072 AWJ983062:AWJ983072 BGF983062:BGF983072 BQB983062:BQB983072 BZX983062:BZX983072 CJT983062:CJT983072 CTP983062:CTP983072 DDL983062:DDL983072 DNH983062:DNH983072 DXD983062:DXD983072 EGZ983062:EGZ983072 EQV983062:EQV983072 FAR983062:FAR983072 FKN983062:FKN983072 FUJ983062:FUJ983072 GEF983062:GEF983072 GOB983062:GOB983072 GXX983062:GXX983072 HHT983062:HHT983072 HRP983062:HRP983072 IBL983062:IBL983072 ILH983062:ILH983072 IVD983062:IVD983072 JEZ983062:JEZ983072 JOV983062:JOV983072 JYR983062:JYR983072 KIN983062:KIN983072 KSJ983062:KSJ983072 LCF983062:LCF983072 LMB983062:LMB983072 LVX983062:LVX983072 MFT983062:MFT983072 MPP983062:MPP983072 MZL983062:MZL983072 NJH983062:NJH983072 NTD983062:NTD983072 OCZ983062:OCZ983072 OMV983062:OMV983072 OWR983062:OWR983072 PGN983062:PGN983072 PQJ983062:PQJ983072 QAF983062:QAF983072 QKB983062:QKB983072 QTX983062:QTX983072 RDT983062:RDT983072 RNP983062:RNP983072 RXL983062:RXL983072 SHH983062:SHH983072 SRD983062:SRD983072 TAZ983062:TAZ983072 TKV983062:TKV983072 TUR983062:TUR983072 UEN983062:UEN983072 UOJ983062:UOJ983072 UYF983062:UYF983072 VIB983062:VIB983072 VRX983062:VRX983072 WBT983062:WBT983072 WLP983062:WLP983072 WVL983062:WVL983072 UYH983074:UYK983093 JB55:JE89 SX55:TA89 ACT55:ACW89 AMP55:AMS89 AWL55:AWO89 BGH55:BGK89 BQD55:BQG89 BZZ55:CAC89 CJV55:CJY89 CTR55:CTU89 DDN55:DDQ89 DNJ55:DNM89 DXF55:DXI89 EHB55:EHE89 EQX55:ERA89 FAT55:FAW89 FKP55:FKS89 FUL55:FUO89 GEH55:GEK89 GOD55:GOG89 GXZ55:GYC89 HHV55:HHY89 HRR55:HRU89 IBN55:IBQ89 ILJ55:ILM89 IVF55:IVI89 JFB55:JFE89 JOX55:JPA89 JYT55:JYW89 KIP55:KIS89 KSL55:KSO89 LCH55:LCK89 LMD55:LMG89 LVZ55:LWC89 MFV55:MFY89 MPR55:MPU89 MZN55:MZQ89 NJJ55:NJM89 NTF55:NTI89 ODB55:ODE89 OMX55:ONA89 OWT55:OWW89 PGP55:PGS89 PQL55:PQO89 QAH55:QAK89 QKD55:QKG89 QTZ55:QUC89 RDV55:RDY89 RNR55:RNU89 RXN55:RXQ89 SHJ55:SHM89 SRF55:SRI89 TBB55:TBE89 TKX55:TLA89 TUT55:TUW89 UEP55:UES89 UOL55:UOO89 UYH55:UYK89 VID55:VIG89 VRZ55:VSC89 WBV55:WBY89 WLR55:WLU89 WVN55:WVQ89 G65591:J65625 JB65591:JE65625 SX65591:TA65625 ACT65591:ACW65625 AMP65591:AMS65625 AWL65591:AWO65625 BGH65591:BGK65625 BQD65591:BQG65625 BZZ65591:CAC65625 CJV65591:CJY65625 CTR65591:CTU65625 DDN65591:DDQ65625 DNJ65591:DNM65625 DXF65591:DXI65625 EHB65591:EHE65625 EQX65591:ERA65625 FAT65591:FAW65625 FKP65591:FKS65625 FUL65591:FUO65625 GEH65591:GEK65625 GOD65591:GOG65625 GXZ65591:GYC65625 HHV65591:HHY65625 HRR65591:HRU65625 IBN65591:IBQ65625 ILJ65591:ILM65625 IVF65591:IVI65625 JFB65591:JFE65625 JOX65591:JPA65625 JYT65591:JYW65625 KIP65591:KIS65625 KSL65591:KSO65625 LCH65591:LCK65625 LMD65591:LMG65625 LVZ65591:LWC65625 MFV65591:MFY65625 MPR65591:MPU65625 MZN65591:MZQ65625 NJJ65591:NJM65625 NTF65591:NTI65625 ODB65591:ODE65625 OMX65591:ONA65625 OWT65591:OWW65625 PGP65591:PGS65625 PQL65591:PQO65625 QAH65591:QAK65625 QKD65591:QKG65625 QTZ65591:QUC65625 RDV65591:RDY65625 RNR65591:RNU65625 RXN65591:RXQ65625 SHJ65591:SHM65625 SRF65591:SRI65625 TBB65591:TBE65625 TKX65591:TLA65625 TUT65591:TUW65625 UEP65591:UES65625 UOL65591:UOO65625 UYH65591:UYK65625 VID65591:VIG65625 VRZ65591:VSC65625 WBV65591:WBY65625 WLR65591:WLU65625 WVN65591:WVQ65625 G131127:J131161 JB131127:JE131161 SX131127:TA131161 ACT131127:ACW131161 AMP131127:AMS131161 AWL131127:AWO131161 BGH131127:BGK131161 BQD131127:BQG131161 BZZ131127:CAC131161 CJV131127:CJY131161 CTR131127:CTU131161 DDN131127:DDQ131161 DNJ131127:DNM131161 DXF131127:DXI131161 EHB131127:EHE131161 EQX131127:ERA131161 FAT131127:FAW131161 FKP131127:FKS131161 FUL131127:FUO131161 GEH131127:GEK131161 GOD131127:GOG131161 GXZ131127:GYC131161 HHV131127:HHY131161 HRR131127:HRU131161 IBN131127:IBQ131161 ILJ131127:ILM131161 IVF131127:IVI131161 JFB131127:JFE131161 JOX131127:JPA131161 JYT131127:JYW131161 KIP131127:KIS131161 KSL131127:KSO131161 LCH131127:LCK131161 LMD131127:LMG131161 LVZ131127:LWC131161 MFV131127:MFY131161 MPR131127:MPU131161 MZN131127:MZQ131161 NJJ131127:NJM131161 NTF131127:NTI131161 ODB131127:ODE131161 OMX131127:ONA131161 OWT131127:OWW131161 PGP131127:PGS131161 PQL131127:PQO131161 QAH131127:QAK131161 QKD131127:QKG131161 QTZ131127:QUC131161 RDV131127:RDY131161 RNR131127:RNU131161 RXN131127:RXQ131161 SHJ131127:SHM131161 SRF131127:SRI131161 TBB131127:TBE131161 TKX131127:TLA131161 TUT131127:TUW131161 UEP131127:UES131161 UOL131127:UOO131161 UYH131127:UYK131161 VID131127:VIG131161 VRZ131127:VSC131161 WBV131127:WBY131161 WLR131127:WLU131161 WVN131127:WVQ131161 G196663:J196697 JB196663:JE196697 SX196663:TA196697 ACT196663:ACW196697 AMP196663:AMS196697 AWL196663:AWO196697 BGH196663:BGK196697 BQD196663:BQG196697 BZZ196663:CAC196697 CJV196663:CJY196697 CTR196663:CTU196697 DDN196663:DDQ196697 DNJ196663:DNM196697 DXF196663:DXI196697 EHB196663:EHE196697 EQX196663:ERA196697 FAT196663:FAW196697 FKP196663:FKS196697 FUL196663:FUO196697 GEH196663:GEK196697 GOD196663:GOG196697 GXZ196663:GYC196697 HHV196663:HHY196697 HRR196663:HRU196697 IBN196663:IBQ196697 ILJ196663:ILM196697 IVF196663:IVI196697 JFB196663:JFE196697 JOX196663:JPA196697 JYT196663:JYW196697 KIP196663:KIS196697 KSL196663:KSO196697 LCH196663:LCK196697 LMD196663:LMG196697 LVZ196663:LWC196697 MFV196663:MFY196697 MPR196663:MPU196697 MZN196663:MZQ196697 NJJ196663:NJM196697 NTF196663:NTI196697 ODB196663:ODE196697 OMX196663:ONA196697 OWT196663:OWW196697 PGP196663:PGS196697 PQL196663:PQO196697 QAH196663:QAK196697 QKD196663:QKG196697 QTZ196663:QUC196697 RDV196663:RDY196697 RNR196663:RNU196697 RXN196663:RXQ196697 SHJ196663:SHM196697 SRF196663:SRI196697 TBB196663:TBE196697 TKX196663:TLA196697 TUT196663:TUW196697 UEP196663:UES196697 UOL196663:UOO196697 UYH196663:UYK196697 VID196663:VIG196697 VRZ196663:VSC196697 WBV196663:WBY196697 WLR196663:WLU196697 WVN196663:WVQ196697 G262199:J262233 JB262199:JE262233 SX262199:TA262233 ACT262199:ACW262233 AMP262199:AMS262233 AWL262199:AWO262233 BGH262199:BGK262233 BQD262199:BQG262233 BZZ262199:CAC262233 CJV262199:CJY262233 CTR262199:CTU262233 DDN262199:DDQ262233 DNJ262199:DNM262233 DXF262199:DXI262233 EHB262199:EHE262233 EQX262199:ERA262233 FAT262199:FAW262233 FKP262199:FKS262233 FUL262199:FUO262233 GEH262199:GEK262233 GOD262199:GOG262233 GXZ262199:GYC262233 HHV262199:HHY262233 HRR262199:HRU262233 IBN262199:IBQ262233 ILJ262199:ILM262233 IVF262199:IVI262233 JFB262199:JFE262233 JOX262199:JPA262233 JYT262199:JYW262233 KIP262199:KIS262233 KSL262199:KSO262233 LCH262199:LCK262233 LMD262199:LMG262233 LVZ262199:LWC262233 MFV262199:MFY262233 MPR262199:MPU262233 MZN262199:MZQ262233 NJJ262199:NJM262233 NTF262199:NTI262233 ODB262199:ODE262233 OMX262199:ONA262233 OWT262199:OWW262233 PGP262199:PGS262233 PQL262199:PQO262233 QAH262199:QAK262233 QKD262199:QKG262233 QTZ262199:QUC262233 RDV262199:RDY262233 RNR262199:RNU262233 RXN262199:RXQ262233 SHJ262199:SHM262233 SRF262199:SRI262233 TBB262199:TBE262233 TKX262199:TLA262233 TUT262199:TUW262233 UEP262199:UES262233 UOL262199:UOO262233 UYH262199:UYK262233 VID262199:VIG262233 VRZ262199:VSC262233 WBV262199:WBY262233 WLR262199:WLU262233 WVN262199:WVQ262233 G327735:J327769 JB327735:JE327769 SX327735:TA327769 ACT327735:ACW327769 AMP327735:AMS327769 AWL327735:AWO327769 BGH327735:BGK327769 BQD327735:BQG327769 BZZ327735:CAC327769 CJV327735:CJY327769 CTR327735:CTU327769 DDN327735:DDQ327769 DNJ327735:DNM327769 DXF327735:DXI327769 EHB327735:EHE327769 EQX327735:ERA327769 FAT327735:FAW327769 FKP327735:FKS327769 FUL327735:FUO327769 GEH327735:GEK327769 GOD327735:GOG327769 GXZ327735:GYC327769 HHV327735:HHY327769 HRR327735:HRU327769 IBN327735:IBQ327769 ILJ327735:ILM327769 IVF327735:IVI327769 JFB327735:JFE327769 JOX327735:JPA327769 JYT327735:JYW327769 KIP327735:KIS327769 KSL327735:KSO327769 LCH327735:LCK327769 LMD327735:LMG327769 LVZ327735:LWC327769 MFV327735:MFY327769 MPR327735:MPU327769 MZN327735:MZQ327769 NJJ327735:NJM327769 NTF327735:NTI327769 ODB327735:ODE327769 OMX327735:ONA327769 OWT327735:OWW327769 PGP327735:PGS327769 PQL327735:PQO327769 QAH327735:QAK327769 QKD327735:QKG327769 QTZ327735:QUC327769 RDV327735:RDY327769 RNR327735:RNU327769 RXN327735:RXQ327769 SHJ327735:SHM327769 SRF327735:SRI327769 TBB327735:TBE327769 TKX327735:TLA327769 TUT327735:TUW327769 UEP327735:UES327769 UOL327735:UOO327769 UYH327735:UYK327769 VID327735:VIG327769 VRZ327735:VSC327769 WBV327735:WBY327769 WLR327735:WLU327769 WVN327735:WVQ327769 G393271:J393305 JB393271:JE393305 SX393271:TA393305 ACT393271:ACW393305 AMP393271:AMS393305 AWL393271:AWO393305 BGH393271:BGK393305 BQD393271:BQG393305 BZZ393271:CAC393305 CJV393271:CJY393305 CTR393271:CTU393305 DDN393271:DDQ393305 DNJ393271:DNM393305 DXF393271:DXI393305 EHB393271:EHE393305 EQX393271:ERA393305 FAT393271:FAW393305 FKP393271:FKS393305 FUL393271:FUO393305 GEH393271:GEK393305 GOD393271:GOG393305 GXZ393271:GYC393305 HHV393271:HHY393305 HRR393271:HRU393305 IBN393271:IBQ393305 ILJ393271:ILM393305 IVF393271:IVI393305 JFB393271:JFE393305 JOX393271:JPA393305 JYT393271:JYW393305 KIP393271:KIS393305 KSL393271:KSO393305 LCH393271:LCK393305 LMD393271:LMG393305 LVZ393271:LWC393305 MFV393271:MFY393305 MPR393271:MPU393305 MZN393271:MZQ393305 NJJ393271:NJM393305 NTF393271:NTI393305 ODB393271:ODE393305 OMX393271:ONA393305 OWT393271:OWW393305 PGP393271:PGS393305 PQL393271:PQO393305 QAH393271:QAK393305 QKD393271:QKG393305 QTZ393271:QUC393305 RDV393271:RDY393305 RNR393271:RNU393305 RXN393271:RXQ393305 SHJ393271:SHM393305 SRF393271:SRI393305 TBB393271:TBE393305 TKX393271:TLA393305 TUT393271:TUW393305 UEP393271:UES393305 UOL393271:UOO393305 UYH393271:UYK393305 VID393271:VIG393305 VRZ393271:VSC393305 WBV393271:WBY393305 WLR393271:WLU393305 WVN393271:WVQ393305 G458807:J458841 JB458807:JE458841 SX458807:TA458841 ACT458807:ACW458841 AMP458807:AMS458841 AWL458807:AWO458841 BGH458807:BGK458841 BQD458807:BQG458841 BZZ458807:CAC458841 CJV458807:CJY458841 CTR458807:CTU458841 DDN458807:DDQ458841 DNJ458807:DNM458841 DXF458807:DXI458841 EHB458807:EHE458841 EQX458807:ERA458841 FAT458807:FAW458841 FKP458807:FKS458841 FUL458807:FUO458841 GEH458807:GEK458841 GOD458807:GOG458841 GXZ458807:GYC458841 HHV458807:HHY458841 HRR458807:HRU458841 IBN458807:IBQ458841 ILJ458807:ILM458841 IVF458807:IVI458841 JFB458807:JFE458841 JOX458807:JPA458841 JYT458807:JYW458841 KIP458807:KIS458841 KSL458807:KSO458841 LCH458807:LCK458841 LMD458807:LMG458841 LVZ458807:LWC458841 MFV458807:MFY458841 MPR458807:MPU458841 MZN458807:MZQ458841 NJJ458807:NJM458841 NTF458807:NTI458841 ODB458807:ODE458841 OMX458807:ONA458841 OWT458807:OWW458841 PGP458807:PGS458841 PQL458807:PQO458841 QAH458807:QAK458841 QKD458807:QKG458841 QTZ458807:QUC458841 RDV458807:RDY458841 RNR458807:RNU458841 RXN458807:RXQ458841 SHJ458807:SHM458841 SRF458807:SRI458841 TBB458807:TBE458841 TKX458807:TLA458841 TUT458807:TUW458841 UEP458807:UES458841 UOL458807:UOO458841 UYH458807:UYK458841 VID458807:VIG458841 VRZ458807:VSC458841 WBV458807:WBY458841 WLR458807:WLU458841 WVN458807:WVQ458841 G524343:J524377 JB524343:JE524377 SX524343:TA524377 ACT524343:ACW524377 AMP524343:AMS524377 AWL524343:AWO524377 BGH524343:BGK524377 BQD524343:BQG524377 BZZ524343:CAC524377 CJV524343:CJY524377 CTR524343:CTU524377 DDN524343:DDQ524377 DNJ524343:DNM524377 DXF524343:DXI524377 EHB524343:EHE524377 EQX524343:ERA524377 FAT524343:FAW524377 FKP524343:FKS524377 FUL524343:FUO524377 GEH524343:GEK524377 GOD524343:GOG524377 GXZ524343:GYC524377 HHV524343:HHY524377 HRR524343:HRU524377 IBN524343:IBQ524377 ILJ524343:ILM524377 IVF524343:IVI524377 JFB524343:JFE524377 JOX524343:JPA524377 JYT524343:JYW524377 KIP524343:KIS524377 KSL524343:KSO524377 LCH524343:LCK524377 LMD524343:LMG524377 LVZ524343:LWC524377 MFV524343:MFY524377 MPR524343:MPU524377 MZN524343:MZQ524377 NJJ524343:NJM524377 NTF524343:NTI524377 ODB524343:ODE524377 OMX524343:ONA524377 OWT524343:OWW524377 PGP524343:PGS524377 PQL524343:PQO524377 QAH524343:QAK524377 QKD524343:QKG524377 QTZ524343:QUC524377 RDV524343:RDY524377 RNR524343:RNU524377 RXN524343:RXQ524377 SHJ524343:SHM524377 SRF524343:SRI524377 TBB524343:TBE524377 TKX524343:TLA524377 TUT524343:TUW524377 UEP524343:UES524377 UOL524343:UOO524377 UYH524343:UYK524377 VID524343:VIG524377 VRZ524343:VSC524377 WBV524343:WBY524377 WLR524343:WLU524377 WVN524343:WVQ524377 G589879:J589913 JB589879:JE589913 SX589879:TA589913 ACT589879:ACW589913 AMP589879:AMS589913 AWL589879:AWO589913 BGH589879:BGK589913 BQD589879:BQG589913 BZZ589879:CAC589913 CJV589879:CJY589913 CTR589879:CTU589913 DDN589879:DDQ589913 DNJ589879:DNM589913 DXF589879:DXI589913 EHB589879:EHE589913 EQX589879:ERA589913 FAT589879:FAW589913 FKP589879:FKS589913 FUL589879:FUO589913 GEH589879:GEK589913 GOD589879:GOG589913 GXZ589879:GYC589913 HHV589879:HHY589913 HRR589879:HRU589913 IBN589879:IBQ589913 ILJ589879:ILM589913 IVF589879:IVI589913 JFB589879:JFE589913 JOX589879:JPA589913 JYT589879:JYW589913 KIP589879:KIS589913 KSL589879:KSO589913 LCH589879:LCK589913 LMD589879:LMG589913 LVZ589879:LWC589913 MFV589879:MFY589913 MPR589879:MPU589913 MZN589879:MZQ589913 NJJ589879:NJM589913 NTF589879:NTI589913 ODB589879:ODE589913 OMX589879:ONA589913 OWT589879:OWW589913 PGP589879:PGS589913 PQL589879:PQO589913 QAH589879:QAK589913 QKD589879:QKG589913 QTZ589879:QUC589913 RDV589879:RDY589913 RNR589879:RNU589913 RXN589879:RXQ589913 SHJ589879:SHM589913 SRF589879:SRI589913 TBB589879:TBE589913 TKX589879:TLA589913 TUT589879:TUW589913 UEP589879:UES589913 UOL589879:UOO589913 UYH589879:UYK589913 VID589879:VIG589913 VRZ589879:VSC589913 WBV589879:WBY589913 WLR589879:WLU589913 WVN589879:WVQ589913 G655415:J655449 JB655415:JE655449 SX655415:TA655449 ACT655415:ACW655449 AMP655415:AMS655449 AWL655415:AWO655449 BGH655415:BGK655449 BQD655415:BQG655449 BZZ655415:CAC655449 CJV655415:CJY655449 CTR655415:CTU655449 DDN655415:DDQ655449 DNJ655415:DNM655449 DXF655415:DXI655449 EHB655415:EHE655449 EQX655415:ERA655449 FAT655415:FAW655449 FKP655415:FKS655449 FUL655415:FUO655449 GEH655415:GEK655449 GOD655415:GOG655449 GXZ655415:GYC655449 HHV655415:HHY655449 HRR655415:HRU655449 IBN655415:IBQ655449 ILJ655415:ILM655449 IVF655415:IVI655449 JFB655415:JFE655449 JOX655415:JPA655449 JYT655415:JYW655449 KIP655415:KIS655449 KSL655415:KSO655449 LCH655415:LCK655449 LMD655415:LMG655449 LVZ655415:LWC655449 MFV655415:MFY655449 MPR655415:MPU655449 MZN655415:MZQ655449 NJJ655415:NJM655449 NTF655415:NTI655449 ODB655415:ODE655449 OMX655415:ONA655449 OWT655415:OWW655449 PGP655415:PGS655449 PQL655415:PQO655449 QAH655415:QAK655449 QKD655415:QKG655449 QTZ655415:QUC655449 RDV655415:RDY655449 RNR655415:RNU655449 RXN655415:RXQ655449 SHJ655415:SHM655449 SRF655415:SRI655449 TBB655415:TBE655449 TKX655415:TLA655449 TUT655415:TUW655449 UEP655415:UES655449 UOL655415:UOO655449 UYH655415:UYK655449 VID655415:VIG655449 VRZ655415:VSC655449 WBV655415:WBY655449 WLR655415:WLU655449 WVN655415:WVQ655449 G720951:J720985 JB720951:JE720985 SX720951:TA720985 ACT720951:ACW720985 AMP720951:AMS720985 AWL720951:AWO720985 BGH720951:BGK720985 BQD720951:BQG720985 BZZ720951:CAC720985 CJV720951:CJY720985 CTR720951:CTU720985 DDN720951:DDQ720985 DNJ720951:DNM720985 DXF720951:DXI720985 EHB720951:EHE720985 EQX720951:ERA720985 FAT720951:FAW720985 FKP720951:FKS720985 FUL720951:FUO720985 GEH720951:GEK720985 GOD720951:GOG720985 GXZ720951:GYC720985 HHV720951:HHY720985 HRR720951:HRU720985 IBN720951:IBQ720985 ILJ720951:ILM720985 IVF720951:IVI720985 JFB720951:JFE720985 JOX720951:JPA720985 JYT720951:JYW720985 KIP720951:KIS720985 KSL720951:KSO720985 LCH720951:LCK720985 LMD720951:LMG720985 LVZ720951:LWC720985 MFV720951:MFY720985 MPR720951:MPU720985 MZN720951:MZQ720985 NJJ720951:NJM720985 NTF720951:NTI720985 ODB720951:ODE720985 OMX720951:ONA720985 OWT720951:OWW720985 PGP720951:PGS720985 PQL720951:PQO720985 QAH720951:QAK720985 QKD720951:QKG720985 QTZ720951:QUC720985 RDV720951:RDY720985 RNR720951:RNU720985 RXN720951:RXQ720985 SHJ720951:SHM720985 SRF720951:SRI720985 TBB720951:TBE720985 TKX720951:TLA720985 TUT720951:TUW720985 UEP720951:UES720985 UOL720951:UOO720985 UYH720951:UYK720985 VID720951:VIG720985 VRZ720951:VSC720985 WBV720951:WBY720985 WLR720951:WLU720985 WVN720951:WVQ720985 G786487:J786521 JB786487:JE786521 SX786487:TA786521 ACT786487:ACW786521 AMP786487:AMS786521 AWL786487:AWO786521 BGH786487:BGK786521 BQD786487:BQG786521 BZZ786487:CAC786521 CJV786487:CJY786521 CTR786487:CTU786521 DDN786487:DDQ786521 DNJ786487:DNM786521 DXF786487:DXI786521 EHB786487:EHE786521 EQX786487:ERA786521 FAT786487:FAW786521 FKP786487:FKS786521 FUL786487:FUO786521 GEH786487:GEK786521 GOD786487:GOG786521 GXZ786487:GYC786521 HHV786487:HHY786521 HRR786487:HRU786521 IBN786487:IBQ786521 ILJ786487:ILM786521 IVF786487:IVI786521 JFB786487:JFE786521 JOX786487:JPA786521 JYT786487:JYW786521 KIP786487:KIS786521 KSL786487:KSO786521 LCH786487:LCK786521 LMD786487:LMG786521 LVZ786487:LWC786521 MFV786487:MFY786521 MPR786487:MPU786521 MZN786487:MZQ786521 NJJ786487:NJM786521 NTF786487:NTI786521 ODB786487:ODE786521 OMX786487:ONA786521 OWT786487:OWW786521 PGP786487:PGS786521 PQL786487:PQO786521 QAH786487:QAK786521 QKD786487:QKG786521 QTZ786487:QUC786521 RDV786487:RDY786521 RNR786487:RNU786521 RXN786487:RXQ786521 SHJ786487:SHM786521 SRF786487:SRI786521 TBB786487:TBE786521 TKX786487:TLA786521 TUT786487:TUW786521 UEP786487:UES786521 UOL786487:UOO786521 UYH786487:UYK786521 VID786487:VIG786521 VRZ786487:VSC786521 WBV786487:WBY786521 WLR786487:WLU786521 WVN786487:WVQ786521 G852023:J852057 JB852023:JE852057 SX852023:TA852057 ACT852023:ACW852057 AMP852023:AMS852057 AWL852023:AWO852057 BGH852023:BGK852057 BQD852023:BQG852057 BZZ852023:CAC852057 CJV852023:CJY852057 CTR852023:CTU852057 DDN852023:DDQ852057 DNJ852023:DNM852057 DXF852023:DXI852057 EHB852023:EHE852057 EQX852023:ERA852057 FAT852023:FAW852057 FKP852023:FKS852057 FUL852023:FUO852057 GEH852023:GEK852057 GOD852023:GOG852057 GXZ852023:GYC852057 HHV852023:HHY852057 HRR852023:HRU852057 IBN852023:IBQ852057 ILJ852023:ILM852057 IVF852023:IVI852057 JFB852023:JFE852057 JOX852023:JPA852057 JYT852023:JYW852057 KIP852023:KIS852057 KSL852023:KSO852057 LCH852023:LCK852057 LMD852023:LMG852057 LVZ852023:LWC852057 MFV852023:MFY852057 MPR852023:MPU852057 MZN852023:MZQ852057 NJJ852023:NJM852057 NTF852023:NTI852057 ODB852023:ODE852057 OMX852023:ONA852057 OWT852023:OWW852057 PGP852023:PGS852057 PQL852023:PQO852057 QAH852023:QAK852057 QKD852023:QKG852057 QTZ852023:QUC852057 RDV852023:RDY852057 RNR852023:RNU852057 RXN852023:RXQ852057 SHJ852023:SHM852057 SRF852023:SRI852057 TBB852023:TBE852057 TKX852023:TLA852057 TUT852023:TUW852057 UEP852023:UES852057 UOL852023:UOO852057 UYH852023:UYK852057 VID852023:VIG852057 VRZ852023:VSC852057 WBV852023:WBY852057 WLR852023:WLU852057 WVN852023:WVQ852057 G917559:J917593 JB917559:JE917593 SX917559:TA917593 ACT917559:ACW917593 AMP917559:AMS917593 AWL917559:AWO917593 BGH917559:BGK917593 BQD917559:BQG917593 BZZ917559:CAC917593 CJV917559:CJY917593 CTR917559:CTU917593 DDN917559:DDQ917593 DNJ917559:DNM917593 DXF917559:DXI917593 EHB917559:EHE917593 EQX917559:ERA917593 FAT917559:FAW917593 FKP917559:FKS917593 FUL917559:FUO917593 GEH917559:GEK917593 GOD917559:GOG917593 GXZ917559:GYC917593 HHV917559:HHY917593 HRR917559:HRU917593 IBN917559:IBQ917593 ILJ917559:ILM917593 IVF917559:IVI917593 JFB917559:JFE917593 JOX917559:JPA917593 JYT917559:JYW917593 KIP917559:KIS917593 KSL917559:KSO917593 LCH917559:LCK917593 LMD917559:LMG917593 LVZ917559:LWC917593 MFV917559:MFY917593 MPR917559:MPU917593 MZN917559:MZQ917593 NJJ917559:NJM917593 NTF917559:NTI917593 ODB917559:ODE917593 OMX917559:ONA917593 OWT917559:OWW917593 PGP917559:PGS917593 PQL917559:PQO917593 QAH917559:QAK917593 QKD917559:QKG917593 QTZ917559:QUC917593 RDV917559:RDY917593 RNR917559:RNU917593 RXN917559:RXQ917593 SHJ917559:SHM917593 SRF917559:SRI917593 TBB917559:TBE917593 TKX917559:TLA917593 TUT917559:TUW917593 UEP917559:UES917593 UOL917559:UOO917593 UYH917559:UYK917593 VID917559:VIG917593 VRZ917559:VSC917593 WBV917559:WBY917593 WLR917559:WLU917593 WVN917559:WVQ917593 G983095:J983129 JB983095:JE983129 SX983095:TA983129 ACT983095:ACW983129 AMP983095:AMS983129 AWL983095:AWO983129 BGH983095:BGK983129 BQD983095:BQG983129 BZZ983095:CAC983129 CJV983095:CJY983129 CTR983095:CTU983129 DDN983095:DDQ983129 DNJ983095:DNM983129 DXF983095:DXI983129 EHB983095:EHE983129 EQX983095:ERA983129 FAT983095:FAW983129 FKP983095:FKS983129 FUL983095:FUO983129 GEH983095:GEK983129 GOD983095:GOG983129 GXZ983095:GYC983129 HHV983095:HHY983129 HRR983095:HRU983129 IBN983095:IBQ983129 ILJ983095:ILM983129 IVF983095:IVI983129 JFB983095:JFE983129 JOX983095:JPA983129 JYT983095:JYW983129 KIP983095:KIS983129 KSL983095:KSO983129 LCH983095:LCK983129 LMD983095:LMG983129 LVZ983095:LWC983129 MFV983095:MFY983129 MPR983095:MPU983129 MZN983095:MZQ983129 NJJ983095:NJM983129 NTF983095:NTI983129 ODB983095:ODE983129 OMX983095:ONA983129 OWT983095:OWW983129 PGP983095:PGS983129 PQL983095:PQO983129 QAH983095:QAK983129 QKD983095:QKG983129 QTZ983095:QUC983129 RDV983095:RDY983129 RNR983095:RNU983129 RXN983095:RXQ983129 SHJ983095:SHM983129 SRF983095:SRI983129 TBB983095:TBE983129 TKX983095:TLA983129 TUT983095:TUW983129 UEP983095:UES983129 UOL983095:UOO983129 UYH983095:UYK983129 VID983095:VIG983129 VRZ983095:VSC983129 WBV983095:WBY983129 WLR983095:WLU983129 WVN983095:WVQ983129 K69:M76 JF69:JH76 TB69:TD76 ACX69:ACZ76 AMT69:AMV76 AWP69:AWR76 BGL69:BGN76 BQH69:BQJ76 CAD69:CAF76 CJZ69:CKB76 CTV69:CTX76 DDR69:DDT76 DNN69:DNP76 DXJ69:DXL76 EHF69:EHH76 ERB69:ERD76 FAX69:FAZ76 FKT69:FKV76 FUP69:FUR76 GEL69:GEN76 GOH69:GOJ76 GYD69:GYF76 HHZ69:HIB76 HRV69:HRX76 IBR69:IBT76 ILN69:ILP76 IVJ69:IVL76 JFF69:JFH76 JPB69:JPD76 JYX69:JYZ76 KIT69:KIV76 KSP69:KSR76 LCL69:LCN76 LMH69:LMJ76 LWD69:LWF76 MFZ69:MGB76 MPV69:MPX76 MZR69:MZT76 NJN69:NJP76 NTJ69:NTL76 ODF69:ODH76 ONB69:OND76 OWX69:OWZ76 PGT69:PGV76 PQP69:PQR76 QAL69:QAN76 QKH69:QKJ76 QUD69:QUF76 RDZ69:REB76 RNV69:RNX76 RXR69:RXT76 SHN69:SHP76 SRJ69:SRL76 TBF69:TBH76 TLB69:TLD76 TUX69:TUZ76 UET69:UEV76 UOP69:UOR76 UYL69:UYN76 VIH69:VIJ76 VSD69:VSF76 WBZ69:WCB76 WLV69:WLX76 WVR69:WVT76 K65605:M65612 JF65605:JH65612 TB65605:TD65612 ACX65605:ACZ65612 AMT65605:AMV65612 AWP65605:AWR65612 BGL65605:BGN65612 BQH65605:BQJ65612 CAD65605:CAF65612 CJZ65605:CKB65612 CTV65605:CTX65612 DDR65605:DDT65612 DNN65605:DNP65612 DXJ65605:DXL65612 EHF65605:EHH65612 ERB65605:ERD65612 FAX65605:FAZ65612 FKT65605:FKV65612 FUP65605:FUR65612 GEL65605:GEN65612 GOH65605:GOJ65612 GYD65605:GYF65612 HHZ65605:HIB65612 HRV65605:HRX65612 IBR65605:IBT65612 ILN65605:ILP65612 IVJ65605:IVL65612 JFF65605:JFH65612 JPB65605:JPD65612 JYX65605:JYZ65612 KIT65605:KIV65612 KSP65605:KSR65612 LCL65605:LCN65612 LMH65605:LMJ65612 LWD65605:LWF65612 MFZ65605:MGB65612 MPV65605:MPX65612 MZR65605:MZT65612 NJN65605:NJP65612 NTJ65605:NTL65612 ODF65605:ODH65612 ONB65605:OND65612 OWX65605:OWZ65612 PGT65605:PGV65612 PQP65605:PQR65612 QAL65605:QAN65612 QKH65605:QKJ65612 QUD65605:QUF65612 RDZ65605:REB65612 RNV65605:RNX65612 RXR65605:RXT65612 SHN65605:SHP65612 SRJ65605:SRL65612 TBF65605:TBH65612 TLB65605:TLD65612 TUX65605:TUZ65612 UET65605:UEV65612 UOP65605:UOR65612 UYL65605:UYN65612 VIH65605:VIJ65612 VSD65605:VSF65612 WBZ65605:WCB65612 WLV65605:WLX65612 WVR65605:WVT65612 K131141:M131148 JF131141:JH131148 TB131141:TD131148 ACX131141:ACZ131148 AMT131141:AMV131148 AWP131141:AWR131148 BGL131141:BGN131148 BQH131141:BQJ131148 CAD131141:CAF131148 CJZ131141:CKB131148 CTV131141:CTX131148 DDR131141:DDT131148 DNN131141:DNP131148 DXJ131141:DXL131148 EHF131141:EHH131148 ERB131141:ERD131148 FAX131141:FAZ131148 FKT131141:FKV131148 FUP131141:FUR131148 GEL131141:GEN131148 GOH131141:GOJ131148 GYD131141:GYF131148 HHZ131141:HIB131148 HRV131141:HRX131148 IBR131141:IBT131148 ILN131141:ILP131148 IVJ131141:IVL131148 JFF131141:JFH131148 JPB131141:JPD131148 JYX131141:JYZ131148 KIT131141:KIV131148 KSP131141:KSR131148 LCL131141:LCN131148 LMH131141:LMJ131148 LWD131141:LWF131148 MFZ131141:MGB131148 MPV131141:MPX131148 MZR131141:MZT131148 NJN131141:NJP131148 NTJ131141:NTL131148 ODF131141:ODH131148 ONB131141:OND131148 OWX131141:OWZ131148 PGT131141:PGV131148 PQP131141:PQR131148 QAL131141:QAN131148 QKH131141:QKJ131148 QUD131141:QUF131148 RDZ131141:REB131148 RNV131141:RNX131148 RXR131141:RXT131148 SHN131141:SHP131148 SRJ131141:SRL131148 TBF131141:TBH131148 TLB131141:TLD131148 TUX131141:TUZ131148 UET131141:UEV131148 UOP131141:UOR131148 UYL131141:UYN131148 VIH131141:VIJ131148 VSD131141:VSF131148 WBZ131141:WCB131148 WLV131141:WLX131148 WVR131141:WVT131148 K196677:M196684 JF196677:JH196684 TB196677:TD196684 ACX196677:ACZ196684 AMT196677:AMV196684 AWP196677:AWR196684 BGL196677:BGN196684 BQH196677:BQJ196684 CAD196677:CAF196684 CJZ196677:CKB196684 CTV196677:CTX196684 DDR196677:DDT196684 DNN196677:DNP196684 DXJ196677:DXL196684 EHF196677:EHH196684 ERB196677:ERD196684 FAX196677:FAZ196684 FKT196677:FKV196684 FUP196677:FUR196684 GEL196677:GEN196684 GOH196677:GOJ196684 GYD196677:GYF196684 HHZ196677:HIB196684 HRV196677:HRX196684 IBR196677:IBT196684 ILN196677:ILP196684 IVJ196677:IVL196684 JFF196677:JFH196684 JPB196677:JPD196684 JYX196677:JYZ196684 KIT196677:KIV196684 KSP196677:KSR196684 LCL196677:LCN196684 LMH196677:LMJ196684 LWD196677:LWF196684 MFZ196677:MGB196684 MPV196677:MPX196684 MZR196677:MZT196684 NJN196677:NJP196684 NTJ196677:NTL196684 ODF196677:ODH196684 ONB196677:OND196684 OWX196677:OWZ196684 PGT196677:PGV196684 PQP196677:PQR196684 QAL196677:QAN196684 QKH196677:QKJ196684 QUD196677:QUF196684 RDZ196677:REB196684 RNV196677:RNX196684 RXR196677:RXT196684 SHN196677:SHP196684 SRJ196677:SRL196684 TBF196677:TBH196684 TLB196677:TLD196684 TUX196677:TUZ196684 UET196677:UEV196684 UOP196677:UOR196684 UYL196677:UYN196684 VIH196677:VIJ196684 VSD196677:VSF196684 WBZ196677:WCB196684 WLV196677:WLX196684 WVR196677:WVT196684 K262213:M262220 JF262213:JH262220 TB262213:TD262220 ACX262213:ACZ262220 AMT262213:AMV262220 AWP262213:AWR262220 BGL262213:BGN262220 BQH262213:BQJ262220 CAD262213:CAF262220 CJZ262213:CKB262220 CTV262213:CTX262220 DDR262213:DDT262220 DNN262213:DNP262220 DXJ262213:DXL262220 EHF262213:EHH262220 ERB262213:ERD262220 FAX262213:FAZ262220 FKT262213:FKV262220 FUP262213:FUR262220 GEL262213:GEN262220 GOH262213:GOJ262220 GYD262213:GYF262220 HHZ262213:HIB262220 HRV262213:HRX262220 IBR262213:IBT262220 ILN262213:ILP262220 IVJ262213:IVL262220 JFF262213:JFH262220 JPB262213:JPD262220 JYX262213:JYZ262220 KIT262213:KIV262220 KSP262213:KSR262220 LCL262213:LCN262220 LMH262213:LMJ262220 LWD262213:LWF262220 MFZ262213:MGB262220 MPV262213:MPX262220 MZR262213:MZT262220 NJN262213:NJP262220 NTJ262213:NTL262220 ODF262213:ODH262220 ONB262213:OND262220 OWX262213:OWZ262220 PGT262213:PGV262220 PQP262213:PQR262220 QAL262213:QAN262220 QKH262213:QKJ262220 QUD262213:QUF262220 RDZ262213:REB262220 RNV262213:RNX262220 RXR262213:RXT262220 SHN262213:SHP262220 SRJ262213:SRL262220 TBF262213:TBH262220 TLB262213:TLD262220 TUX262213:TUZ262220 UET262213:UEV262220 UOP262213:UOR262220 UYL262213:UYN262220 VIH262213:VIJ262220 VSD262213:VSF262220 WBZ262213:WCB262220 WLV262213:WLX262220 WVR262213:WVT262220 K327749:M327756 JF327749:JH327756 TB327749:TD327756 ACX327749:ACZ327756 AMT327749:AMV327756 AWP327749:AWR327756 BGL327749:BGN327756 BQH327749:BQJ327756 CAD327749:CAF327756 CJZ327749:CKB327756 CTV327749:CTX327756 DDR327749:DDT327756 DNN327749:DNP327756 DXJ327749:DXL327756 EHF327749:EHH327756 ERB327749:ERD327756 FAX327749:FAZ327756 FKT327749:FKV327756 FUP327749:FUR327756 GEL327749:GEN327756 GOH327749:GOJ327756 GYD327749:GYF327756 HHZ327749:HIB327756 HRV327749:HRX327756 IBR327749:IBT327756 ILN327749:ILP327756 IVJ327749:IVL327756 JFF327749:JFH327756 JPB327749:JPD327756 JYX327749:JYZ327756 KIT327749:KIV327756 KSP327749:KSR327756 LCL327749:LCN327756 LMH327749:LMJ327756 LWD327749:LWF327756 MFZ327749:MGB327756 MPV327749:MPX327756 MZR327749:MZT327756 NJN327749:NJP327756 NTJ327749:NTL327756 ODF327749:ODH327756 ONB327749:OND327756 OWX327749:OWZ327756 PGT327749:PGV327756 PQP327749:PQR327756 QAL327749:QAN327756 QKH327749:QKJ327756 QUD327749:QUF327756 RDZ327749:REB327756 RNV327749:RNX327756 RXR327749:RXT327756 SHN327749:SHP327756 SRJ327749:SRL327756 TBF327749:TBH327756 TLB327749:TLD327756 TUX327749:TUZ327756 UET327749:UEV327756 UOP327749:UOR327756 UYL327749:UYN327756 VIH327749:VIJ327756 VSD327749:VSF327756 WBZ327749:WCB327756 WLV327749:WLX327756 WVR327749:WVT327756 K393285:M393292 JF393285:JH393292 TB393285:TD393292 ACX393285:ACZ393292 AMT393285:AMV393292 AWP393285:AWR393292 BGL393285:BGN393292 BQH393285:BQJ393292 CAD393285:CAF393292 CJZ393285:CKB393292 CTV393285:CTX393292 DDR393285:DDT393292 DNN393285:DNP393292 DXJ393285:DXL393292 EHF393285:EHH393292 ERB393285:ERD393292 FAX393285:FAZ393292 FKT393285:FKV393292 FUP393285:FUR393292 GEL393285:GEN393292 GOH393285:GOJ393292 GYD393285:GYF393292 HHZ393285:HIB393292 HRV393285:HRX393292 IBR393285:IBT393292 ILN393285:ILP393292 IVJ393285:IVL393292 JFF393285:JFH393292 JPB393285:JPD393292 JYX393285:JYZ393292 KIT393285:KIV393292 KSP393285:KSR393292 LCL393285:LCN393292 LMH393285:LMJ393292 LWD393285:LWF393292 MFZ393285:MGB393292 MPV393285:MPX393292 MZR393285:MZT393292 NJN393285:NJP393292 NTJ393285:NTL393292 ODF393285:ODH393292 ONB393285:OND393292 OWX393285:OWZ393292 PGT393285:PGV393292 PQP393285:PQR393292 QAL393285:QAN393292 QKH393285:QKJ393292 QUD393285:QUF393292 RDZ393285:REB393292 RNV393285:RNX393292 RXR393285:RXT393292 SHN393285:SHP393292 SRJ393285:SRL393292 TBF393285:TBH393292 TLB393285:TLD393292 TUX393285:TUZ393292 UET393285:UEV393292 UOP393285:UOR393292 UYL393285:UYN393292 VIH393285:VIJ393292 VSD393285:VSF393292 WBZ393285:WCB393292 WLV393285:WLX393292 WVR393285:WVT393292 K458821:M458828 JF458821:JH458828 TB458821:TD458828 ACX458821:ACZ458828 AMT458821:AMV458828 AWP458821:AWR458828 BGL458821:BGN458828 BQH458821:BQJ458828 CAD458821:CAF458828 CJZ458821:CKB458828 CTV458821:CTX458828 DDR458821:DDT458828 DNN458821:DNP458828 DXJ458821:DXL458828 EHF458821:EHH458828 ERB458821:ERD458828 FAX458821:FAZ458828 FKT458821:FKV458828 FUP458821:FUR458828 GEL458821:GEN458828 GOH458821:GOJ458828 GYD458821:GYF458828 HHZ458821:HIB458828 HRV458821:HRX458828 IBR458821:IBT458828 ILN458821:ILP458828 IVJ458821:IVL458828 JFF458821:JFH458828 JPB458821:JPD458828 JYX458821:JYZ458828 KIT458821:KIV458828 KSP458821:KSR458828 LCL458821:LCN458828 LMH458821:LMJ458828 LWD458821:LWF458828 MFZ458821:MGB458828 MPV458821:MPX458828 MZR458821:MZT458828 NJN458821:NJP458828 NTJ458821:NTL458828 ODF458821:ODH458828 ONB458821:OND458828 OWX458821:OWZ458828 PGT458821:PGV458828 PQP458821:PQR458828 QAL458821:QAN458828 QKH458821:QKJ458828 QUD458821:QUF458828 RDZ458821:REB458828 RNV458821:RNX458828 RXR458821:RXT458828 SHN458821:SHP458828 SRJ458821:SRL458828 TBF458821:TBH458828 TLB458821:TLD458828 TUX458821:TUZ458828 UET458821:UEV458828 UOP458821:UOR458828 UYL458821:UYN458828 VIH458821:VIJ458828 VSD458821:VSF458828 WBZ458821:WCB458828 WLV458821:WLX458828 WVR458821:WVT458828 K524357:M524364 JF524357:JH524364 TB524357:TD524364 ACX524357:ACZ524364 AMT524357:AMV524364 AWP524357:AWR524364 BGL524357:BGN524364 BQH524357:BQJ524364 CAD524357:CAF524364 CJZ524357:CKB524364 CTV524357:CTX524364 DDR524357:DDT524364 DNN524357:DNP524364 DXJ524357:DXL524364 EHF524357:EHH524364 ERB524357:ERD524364 FAX524357:FAZ524364 FKT524357:FKV524364 FUP524357:FUR524364 GEL524357:GEN524364 GOH524357:GOJ524364 GYD524357:GYF524364 HHZ524357:HIB524364 HRV524357:HRX524364 IBR524357:IBT524364 ILN524357:ILP524364 IVJ524357:IVL524364 JFF524357:JFH524364 JPB524357:JPD524364 JYX524357:JYZ524364 KIT524357:KIV524364 KSP524357:KSR524364 LCL524357:LCN524364 LMH524357:LMJ524364 LWD524357:LWF524364 MFZ524357:MGB524364 MPV524357:MPX524364 MZR524357:MZT524364 NJN524357:NJP524364 NTJ524357:NTL524364 ODF524357:ODH524364 ONB524357:OND524364 OWX524357:OWZ524364 PGT524357:PGV524364 PQP524357:PQR524364 QAL524357:QAN524364 QKH524357:QKJ524364 QUD524357:QUF524364 RDZ524357:REB524364 RNV524357:RNX524364 RXR524357:RXT524364 SHN524357:SHP524364 SRJ524357:SRL524364 TBF524357:TBH524364 TLB524357:TLD524364 TUX524357:TUZ524364 UET524357:UEV524364 UOP524357:UOR524364 UYL524357:UYN524364 VIH524357:VIJ524364 VSD524357:VSF524364 WBZ524357:WCB524364 WLV524357:WLX524364 WVR524357:WVT524364 K589893:M589900 JF589893:JH589900 TB589893:TD589900 ACX589893:ACZ589900 AMT589893:AMV589900 AWP589893:AWR589900 BGL589893:BGN589900 BQH589893:BQJ589900 CAD589893:CAF589900 CJZ589893:CKB589900 CTV589893:CTX589900 DDR589893:DDT589900 DNN589893:DNP589900 DXJ589893:DXL589900 EHF589893:EHH589900 ERB589893:ERD589900 FAX589893:FAZ589900 FKT589893:FKV589900 FUP589893:FUR589900 GEL589893:GEN589900 GOH589893:GOJ589900 GYD589893:GYF589900 HHZ589893:HIB589900 HRV589893:HRX589900 IBR589893:IBT589900 ILN589893:ILP589900 IVJ589893:IVL589900 JFF589893:JFH589900 JPB589893:JPD589900 JYX589893:JYZ589900 KIT589893:KIV589900 KSP589893:KSR589900 LCL589893:LCN589900 LMH589893:LMJ589900 LWD589893:LWF589900 MFZ589893:MGB589900 MPV589893:MPX589900 MZR589893:MZT589900 NJN589893:NJP589900 NTJ589893:NTL589900 ODF589893:ODH589900 ONB589893:OND589900 OWX589893:OWZ589900 PGT589893:PGV589900 PQP589893:PQR589900 QAL589893:QAN589900 QKH589893:QKJ589900 QUD589893:QUF589900 RDZ589893:REB589900 RNV589893:RNX589900 RXR589893:RXT589900 SHN589893:SHP589900 SRJ589893:SRL589900 TBF589893:TBH589900 TLB589893:TLD589900 TUX589893:TUZ589900 UET589893:UEV589900 UOP589893:UOR589900 UYL589893:UYN589900 VIH589893:VIJ589900 VSD589893:VSF589900 WBZ589893:WCB589900 WLV589893:WLX589900 WVR589893:WVT589900 K655429:M655436 JF655429:JH655436 TB655429:TD655436 ACX655429:ACZ655436 AMT655429:AMV655436 AWP655429:AWR655436 BGL655429:BGN655436 BQH655429:BQJ655436 CAD655429:CAF655436 CJZ655429:CKB655436 CTV655429:CTX655436 DDR655429:DDT655436 DNN655429:DNP655436 DXJ655429:DXL655436 EHF655429:EHH655436 ERB655429:ERD655436 FAX655429:FAZ655436 FKT655429:FKV655436 FUP655429:FUR655436 GEL655429:GEN655436 GOH655429:GOJ655436 GYD655429:GYF655436 HHZ655429:HIB655436 HRV655429:HRX655436 IBR655429:IBT655436 ILN655429:ILP655436 IVJ655429:IVL655436 JFF655429:JFH655436 JPB655429:JPD655436 JYX655429:JYZ655436 KIT655429:KIV655436 KSP655429:KSR655436 LCL655429:LCN655436 LMH655429:LMJ655436 LWD655429:LWF655436 MFZ655429:MGB655436 MPV655429:MPX655436 MZR655429:MZT655436 NJN655429:NJP655436 NTJ655429:NTL655436 ODF655429:ODH655436 ONB655429:OND655436 OWX655429:OWZ655436 PGT655429:PGV655436 PQP655429:PQR655436 QAL655429:QAN655436 QKH655429:QKJ655436 QUD655429:QUF655436 RDZ655429:REB655436 RNV655429:RNX655436 RXR655429:RXT655436 SHN655429:SHP655436 SRJ655429:SRL655436 TBF655429:TBH655436 TLB655429:TLD655436 TUX655429:TUZ655436 UET655429:UEV655436 UOP655429:UOR655436 UYL655429:UYN655436 VIH655429:VIJ655436 VSD655429:VSF655436 WBZ655429:WCB655436 WLV655429:WLX655436 WVR655429:WVT655436 K720965:M720972 JF720965:JH720972 TB720965:TD720972 ACX720965:ACZ720972 AMT720965:AMV720972 AWP720965:AWR720972 BGL720965:BGN720972 BQH720965:BQJ720972 CAD720965:CAF720972 CJZ720965:CKB720972 CTV720965:CTX720972 DDR720965:DDT720972 DNN720965:DNP720972 DXJ720965:DXL720972 EHF720965:EHH720972 ERB720965:ERD720972 FAX720965:FAZ720972 FKT720965:FKV720972 FUP720965:FUR720972 GEL720965:GEN720972 GOH720965:GOJ720972 GYD720965:GYF720972 HHZ720965:HIB720972 HRV720965:HRX720972 IBR720965:IBT720972 ILN720965:ILP720972 IVJ720965:IVL720972 JFF720965:JFH720972 JPB720965:JPD720972 JYX720965:JYZ720972 KIT720965:KIV720972 KSP720965:KSR720972 LCL720965:LCN720972 LMH720965:LMJ720972 LWD720965:LWF720972 MFZ720965:MGB720972 MPV720965:MPX720972 MZR720965:MZT720972 NJN720965:NJP720972 NTJ720965:NTL720972 ODF720965:ODH720972 ONB720965:OND720972 OWX720965:OWZ720972 PGT720965:PGV720972 PQP720965:PQR720972 QAL720965:QAN720972 QKH720965:QKJ720972 QUD720965:QUF720972 RDZ720965:REB720972 RNV720965:RNX720972 RXR720965:RXT720972 SHN720965:SHP720972 SRJ720965:SRL720972 TBF720965:TBH720972 TLB720965:TLD720972 TUX720965:TUZ720972 UET720965:UEV720972 UOP720965:UOR720972 UYL720965:UYN720972 VIH720965:VIJ720972 VSD720965:VSF720972 WBZ720965:WCB720972 WLV720965:WLX720972 WVR720965:WVT720972 K786501:M786508 JF786501:JH786508 TB786501:TD786508 ACX786501:ACZ786508 AMT786501:AMV786508 AWP786501:AWR786508 BGL786501:BGN786508 BQH786501:BQJ786508 CAD786501:CAF786508 CJZ786501:CKB786508 CTV786501:CTX786508 DDR786501:DDT786508 DNN786501:DNP786508 DXJ786501:DXL786508 EHF786501:EHH786508 ERB786501:ERD786508 FAX786501:FAZ786508 FKT786501:FKV786508 FUP786501:FUR786508 GEL786501:GEN786508 GOH786501:GOJ786508 GYD786501:GYF786508 HHZ786501:HIB786508 HRV786501:HRX786508 IBR786501:IBT786508 ILN786501:ILP786508 IVJ786501:IVL786508 JFF786501:JFH786508 JPB786501:JPD786508 JYX786501:JYZ786508 KIT786501:KIV786508 KSP786501:KSR786508 LCL786501:LCN786508 LMH786501:LMJ786508 LWD786501:LWF786508 MFZ786501:MGB786508 MPV786501:MPX786508 MZR786501:MZT786508 NJN786501:NJP786508 NTJ786501:NTL786508 ODF786501:ODH786508 ONB786501:OND786508 OWX786501:OWZ786508 PGT786501:PGV786508 PQP786501:PQR786508 QAL786501:QAN786508 QKH786501:QKJ786508 QUD786501:QUF786508 RDZ786501:REB786508 RNV786501:RNX786508 RXR786501:RXT786508 SHN786501:SHP786508 SRJ786501:SRL786508 TBF786501:TBH786508 TLB786501:TLD786508 TUX786501:TUZ786508 UET786501:UEV786508 UOP786501:UOR786508 UYL786501:UYN786508 VIH786501:VIJ786508 VSD786501:VSF786508 WBZ786501:WCB786508 WLV786501:WLX786508 WVR786501:WVT786508 K852037:M852044 JF852037:JH852044 TB852037:TD852044 ACX852037:ACZ852044 AMT852037:AMV852044 AWP852037:AWR852044 BGL852037:BGN852044 BQH852037:BQJ852044 CAD852037:CAF852044 CJZ852037:CKB852044 CTV852037:CTX852044 DDR852037:DDT852044 DNN852037:DNP852044 DXJ852037:DXL852044 EHF852037:EHH852044 ERB852037:ERD852044 FAX852037:FAZ852044 FKT852037:FKV852044 FUP852037:FUR852044 GEL852037:GEN852044 GOH852037:GOJ852044 GYD852037:GYF852044 HHZ852037:HIB852044 HRV852037:HRX852044 IBR852037:IBT852044 ILN852037:ILP852044 IVJ852037:IVL852044 JFF852037:JFH852044 JPB852037:JPD852044 JYX852037:JYZ852044 KIT852037:KIV852044 KSP852037:KSR852044 LCL852037:LCN852044 LMH852037:LMJ852044 LWD852037:LWF852044 MFZ852037:MGB852044 MPV852037:MPX852044 MZR852037:MZT852044 NJN852037:NJP852044 NTJ852037:NTL852044 ODF852037:ODH852044 ONB852037:OND852044 OWX852037:OWZ852044 PGT852037:PGV852044 PQP852037:PQR852044 QAL852037:QAN852044 QKH852037:QKJ852044 QUD852037:QUF852044 RDZ852037:REB852044 RNV852037:RNX852044 RXR852037:RXT852044 SHN852037:SHP852044 SRJ852037:SRL852044 TBF852037:TBH852044 TLB852037:TLD852044 TUX852037:TUZ852044 UET852037:UEV852044 UOP852037:UOR852044 UYL852037:UYN852044 VIH852037:VIJ852044 VSD852037:VSF852044 WBZ852037:WCB852044 WLV852037:WLX852044 WVR852037:WVT852044 K917573:M917580 JF917573:JH917580 TB917573:TD917580 ACX917573:ACZ917580 AMT917573:AMV917580 AWP917573:AWR917580 BGL917573:BGN917580 BQH917573:BQJ917580 CAD917573:CAF917580 CJZ917573:CKB917580 CTV917573:CTX917580 DDR917573:DDT917580 DNN917573:DNP917580 DXJ917573:DXL917580 EHF917573:EHH917580 ERB917573:ERD917580 FAX917573:FAZ917580 FKT917573:FKV917580 FUP917573:FUR917580 GEL917573:GEN917580 GOH917573:GOJ917580 GYD917573:GYF917580 HHZ917573:HIB917580 HRV917573:HRX917580 IBR917573:IBT917580 ILN917573:ILP917580 IVJ917573:IVL917580 JFF917573:JFH917580 JPB917573:JPD917580 JYX917573:JYZ917580 KIT917573:KIV917580 KSP917573:KSR917580 LCL917573:LCN917580 LMH917573:LMJ917580 LWD917573:LWF917580 MFZ917573:MGB917580 MPV917573:MPX917580 MZR917573:MZT917580 NJN917573:NJP917580 NTJ917573:NTL917580 ODF917573:ODH917580 ONB917573:OND917580 OWX917573:OWZ917580 PGT917573:PGV917580 PQP917573:PQR917580 QAL917573:QAN917580 QKH917573:QKJ917580 QUD917573:QUF917580 RDZ917573:REB917580 RNV917573:RNX917580 RXR917573:RXT917580 SHN917573:SHP917580 SRJ917573:SRL917580 TBF917573:TBH917580 TLB917573:TLD917580 TUX917573:TUZ917580 UET917573:UEV917580 UOP917573:UOR917580 UYL917573:UYN917580 VIH917573:VIJ917580 VSD917573:VSF917580 WBZ917573:WCB917580 WLV917573:WLX917580 WVR917573:WVT917580 K983109:M983116 JF983109:JH983116 TB983109:TD983116 ACX983109:ACZ983116 AMT983109:AMV983116 AWP983109:AWR983116 BGL983109:BGN983116 BQH983109:BQJ983116 CAD983109:CAF983116 CJZ983109:CKB983116 CTV983109:CTX983116 DDR983109:DDT983116 DNN983109:DNP983116 DXJ983109:DXL983116 EHF983109:EHH983116 ERB983109:ERD983116 FAX983109:FAZ983116 FKT983109:FKV983116 FUP983109:FUR983116 GEL983109:GEN983116 GOH983109:GOJ983116 GYD983109:GYF983116 HHZ983109:HIB983116 HRV983109:HRX983116 IBR983109:IBT983116 ILN983109:ILP983116 IVJ983109:IVL983116 JFF983109:JFH983116 JPB983109:JPD983116 JYX983109:JYZ983116 KIT983109:KIV983116 KSP983109:KSR983116 LCL983109:LCN983116 LMH983109:LMJ983116 LWD983109:LWF983116 MFZ983109:MGB983116 MPV983109:MPX983116 MZR983109:MZT983116 NJN983109:NJP983116 NTJ983109:NTL983116 ODF983109:ODH983116 ONB983109:OND983116 OWX983109:OWZ983116 PGT983109:PGV983116 PQP983109:PQR983116 QAL983109:QAN983116 QKH983109:QKJ983116 QUD983109:QUF983116 RDZ983109:REB983116 RNV983109:RNX983116 RXR983109:RXT983116 SHN983109:SHP983116 SRJ983109:SRL983116 TBF983109:TBH983116 TLB983109:TLD983116 TUX983109:TUZ983116 UET983109:UEV983116 UOP983109:UOR983116 UYL983109:UYN983116 VIH983109:VIJ983116 VSD983109:VSF983116 WBZ983109:WCB983116 WLV983109:WLX983116 WVR983109:WVT983116 VID983074:VIG983093 JB22:JE32 SX22:TA32 ACT22:ACW32 AMP22:AMS32 AWL22:AWO32 BGH22:BGK32 BQD22:BQG32 BZZ22:CAC32 CJV22:CJY32 CTR22:CTU32 DDN22:DDQ32 DNJ22:DNM32 DXF22:DXI32 EHB22:EHE32 EQX22:ERA32 FAT22:FAW32 FKP22:FKS32 FUL22:FUO32 GEH22:GEK32 GOD22:GOG32 GXZ22:GYC32 HHV22:HHY32 HRR22:HRU32 IBN22:IBQ32 ILJ22:ILM32 IVF22:IVI32 JFB22:JFE32 JOX22:JPA32 JYT22:JYW32 KIP22:KIS32 KSL22:KSO32 LCH22:LCK32 LMD22:LMG32 LVZ22:LWC32 MFV22:MFY32 MPR22:MPU32 MZN22:MZQ32 NJJ22:NJM32 NTF22:NTI32 ODB22:ODE32 OMX22:ONA32 OWT22:OWW32 PGP22:PGS32 PQL22:PQO32 QAH22:QAK32 QKD22:QKG32 QTZ22:QUC32 RDV22:RDY32 RNR22:RNU32 RXN22:RXQ32 SHJ22:SHM32 SRF22:SRI32 TBB22:TBE32 TKX22:TLA32 TUT22:TUW32 UEP22:UES32 UOL22:UOO32 UYH22:UYK32 VID22:VIG32 VRZ22:VSC32 WBV22:WBY32 WLR22:WLU32 WVN22:WVQ32 G65558:J65568 JB65558:JE65568 SX65558:TA65568 ACT65558:ACW65568 AMP65558:AMS65568 AWL65558:AWO65568 BGH65558:BGK65568 BQD65558:BQG65568 BZZ65558:CAC65568 CJV65558:CJY65568 CTR65558:CTU65568 DDN65558:DDQ65568 DNJ65558:DNM65568 DXF65558:DXI65568 EHB65558:EHE65568 EQX65558:ERA65568 FAT65558:FAW65568 FKP65558:FKS65568 FUL65558:FUO65568 GEH65558:GEK65568 GOD65558:GOG65568 GXZ65558:GYC65568 HHV65558:HHY65568 HRR65558:HRU65568 IBN65558:IBQ65568 ILJ65558:ILM65568 IVF65558:IVI65568 JFB65558:JFE65568 JOX65558:JPA65568 JYT65558:JYW65568 KIP65558:KIS65568 KSL65558:KSO65568 LCH65558:LCK65568 LMD65558:LMG65568 LVZ65558:LWC65568 MFV65558:MFY65568 MPR65558:MPU65568 MZN65558:MZQ65568 NJJ65558:NJM65568 NTF65558:NTI65568 ODB65558:ODE65568 OMX65558:ONA65568 OWT65558:OWW65568 PGP65558:PGS65568 PQL65558:PQO65568 QAH65558:QAK65568 QKD65558:QKG65568 QTZ65558:QUC65568 RDV65558:RDY65568 RNR65558:RNU65568 RXN65558:RXQ65568 SHJ65558:SHM65568 SRF65558:SRI65568 TBB65558:TBE65568 TKX65558:TLA65568 TUT65558:TUW65568 UEP65558:UES65568 UOL65558:UOO65568 UYH65558:UYK65568 VID65558:VIG65568 VRZ65558:VSC65568 WBV65558:WBY65568 WLR65558:WLU65568 WVN65558:WVQ65568 G131094:J131104 JB131094:JE131104 SX131094:TA131104 ACT131094:ACW131104 AMP131094:AMS131104 AWL131094:AWO131104 BGH131094:BGK131104 BQD131094:BQG131104 BZZ131094:CAC131104 CJV131094:CJY131104 CTR131094:CTU131104 DDN131094:DDQ131104 DNJ131094:DNM131104 DXF131094:DXI131104 EHB131094:EHE131104 EQX131094:ERA131104 FAT131094:FAW131104 FKP131094:FKS131104 FUL131094:FUO131104 GEH131094:GEK131104 GOD131094:GOG131104 GXZ131094:GYC131104 HHV131094:HHY131104 HRR131094:HRU131104 IBN131094:IBQ131104 ILJ131094:ILM131104 IVF131094:IVI131104 JFB131094:JFE131104 JOX131094:JPA131104 JYT131094:JYW131104 KIP131094:KIS131104 KSL131094:KSO131104 LCH131094:LCK131104 LMD131094:LMG131104 LVZ131094:LWC131104 MFV131094:MFY131104 MPR131094:MPU131104 MZN131094:MZQ131104 NJJ131094:NJM131104 NTF131094:NTI131104 ODB131094:ODE131104 OMX131094:ONA131104 OWT131094:OWW131104 PGP131094:PGS131104 PQL131094:PQO131104 QAH131094:QAK131104 QKD131094:QKG131104 QTZ131094:QUC131104 RDV131094:RDY131104 RNR131094:RNU131104 RXN131094:RXQ131104 SHJ131094:SHM131104 SRF131094:SRI131104 TBB131094:TBE131104 TKX131094:TLA131104 TUT131094:TUW131104 UEP131094:UES131104 UOL131094:UOO131104 UYH131094:UYK131104 VID131094:VIG131104 VRZ131094:VSC131104 WBV131094:WBY131104 WLR131094:WLU131104 WVN131094:WVQ131104 G196630:J196640 JB196630:JE196640 SX196630:TA196640 ACT196630:ACW196640 AMP196630:AMS196640 AWL196630:AWO196640 BGH196630:BGK196640 BQD196630:BQG196640 BZZ196630:CAC196640 CJV196630:CJY196640 CTR196630:CTU196640 DDN196630:DDQ196640 DNJ196630:DNM196640 DXF196630:DXI196640 EHB196630:EHE196640 EQX196630:ERA196640 FAT196630:FAW196640 FKP196630:FKS196640 FUL196630:FUO196640 GEH196630:GEK196640 GOD196630:GOG196640 GXZ196630:GYC196640 HHV196630:HHY196640 HRR196630:HRU196640 IBN196630:IBQ196640 ILJ196630:ILM196640 IVF196630:IVI196640 JFB196630:JFE196640 JOX196630:JPA196640 JYT196630:JYW196640 KIP196630:KIS196640 KSL196630:KSO196640 LCH196630:LCK196640 LMD196630:LMG196640 LVZ196630:LWC196640 MFV196630:MFY196640 MPR196630:MPU196640 MZN196630:MZQ196640 NJJ196630:NJM196640 NTF196630:NTI196640 ODB196630:ODE196640 OMX196630:ONA196640 OWT196630:OWW196640 PGP196630:PGS196640 PQL196630:PQO196640 QAH196630:QAK196640 QKD196630:QKG196640 QTZ196630:QUC196640 RDV196630:RDY196640 RNR196630:RNU196640 RXN196630:RXQ196640 SHJ196630:SHM196640 SRF196630:SRI196640 TBB196630:TBE196640 TKX196630:TLA196640 TUT196630:TUW196640 UEP196630:UES196640 UOL196630:UOO196640 UYH196630:UYK196640 VID196630:VIG196640 VRZ196630:VSC196640 WBV196630:WBY196640 WLR196630:WLU196640 WVN196630:WVQ196640 G262166:J262176 JB262166:JE262176 SX262166:TA262176 ACT262166:ACW262176 AMP262166:AMS262176 AWL262166:AWO262176 BGH262166:BGK262176 BQD262166:BQG262176 BZZ262166:CAC262176 CJV262166:CJY262176 CTR262166:CTU262176 DDN262166:DDQ262176 DNJ262166:DNM262176 DXF262166:DXI262176 EHB262166:EHE262176 EQX262166:ERA262176 FAT262166:FAW262176 FKP262166:FKS262176 FUL262166:FUO262176 GEH262166:GEK262176 GOD262166:GOG262176 GXZ262166:GYC262176 HHV262166:HHY262176 HRR262166:HRU262176 IBN262166:IBQ262176 ILJ262166:ILM262176 IVF262166:IVI262176 JFB262166:JFE262176 JOX262166:JPA262176 JYT262166:JYW262176 KIP262166:KIS262176 KSL262166:KSO262176 LCH262166:LCK262176 LMD262166:LMG262176 LVZ262166:LWC262176 MFV262166:MFY262176 MPR262166:MPU262176 MZN262166:MZQ262176 NJJ262166:NJM262176 NTF262166:NTI262176 ODB262166:ODE262176 OMX262166:ONA262176 OWT262166:OWW262176 PGP262166:PGS262176 PQL262166:PQO262176 QAH262166:QAK262176 QKD262166:QKG262176 QTZ262166:QUC262176 RDV262166:RDY262176 RNR262166:RNU262176 RXN262166:RXQ262176 SHJ262166:SHM262176 SRF262166:SRI262176 TBB262166:TBE262176 TKX262166:TLA262176 TUT262166:TUW262176 UEP262166:UES262176 UOL262166:UOO262176 UYH262166:UYK262176 VID262166:VIG262176 VRZ262166:VSC262176 WBV262166:WBY262176 WLR262166:WLU262176 WVN262166:WVQ262176 G327702:J327712 JB327702:JE327712 SX327702:TA327712 ACT327702:ACW327712 AMP327702:AMS327712 AWL327702:AWO327712 BGH327702:BGK327712 BQD327702:BQG327712 BZZ327702:CAC327712 CJV327702:CJY327712 CTR327702:CTU327712 DDN327702:DDQ327712 DNJ327702:DNM327712 DXF327702:DXI327712 EHB327702:EHE327712 EQX327702:ERA327712 FAT327702:FAW327712 FKP327702:FKS327712 FUL327702:FUO327712 GEH327702:GEK327712 GOD327702:GOG327712 GXZ327702:GYC327712 HHV327702:HHY327712 HRR327702:HRU327712 IBN327702:IBQ327712 ILJ327702:ILM327712 IVF327702:IVI327712 JFB327702:JFE327712 JOX327702:JPA327712 JYT327702:JYW327712 KIP327702:KIS327712 KSL327702:KSO327712 LCH327702:LCK327712 LMD327702:LMG327712 LVZ327702:LWC327712 MFV327702:MFY327712 MPR327702:MPU327712 MZN327702:MZQ327712 NJJ327702:NJM327712 NTF327702:NTI327712 ODB327702:ODE327712 OMX327702:ONA327712 OWT327702:OWW327712 PGP327702:PGS327712 PQL327702:PQO327712 QAH327702:QAK327712 QKD327702:QKG327712 QTZ327702:QUC327712 RDV327702:RDY327712 RNR327702:RNU327712 RXN327702:RXQ327712 SHJ327702:SHM327712 SRF327702:SRI327712 TBB327702:TBE327712 TKX327702:TLA327712 TUT327702:TUW327712 UEP327702:UES327712 UOL327702:UOO327712 UYH327702:UYK327712 VID327702:VIG327712 VRZ327702:VSC327712 WBV327702:WBY327712 WLR327702:WLU327712 WVN327702:WVQ327712 G393238:J393248 JB393238:JE393248 SX393238:TA393248 ACT393238:ACW393248 AMP393238:AMS393248 AWL393238:AWO393248 BGH393238:BGK393248 BQD393238:BQG393248 BZZ393238:CAC393248 CJV393238:CJY393248 CTR393238:CTU393248 DDN393238:DDQ393248 DNJ393238:DNM393248 DXF393238:DXI393248 EHB393238:EHE393248 EQX393238:ERA393248 FAT393238:FAW393248 FKP393238:FKS393248 FUL393238:FUO393248 GEH393238:GEK393248 GOD393238:GOG393248 GXZ393238:GYC393248 HHV393238:HHY393248 HRR393238:HRU393248 IBN393238:IBQ393248 ILJ393238:ILM393248 IVF393238:IVI393248 JFB393238:JFE393248 JOX393238:JPA393248 JYT393238:JYW393248 KIP393238:KIS393248 KSL393238:KSO393248 LCH393238:LCK393248 LMD393238:LMG393248 LVZ393238:LWC393248 MFV393238:MFY393248 MPR393238:MPU393248 MZN393238:MZQ393248 NJJ393238:NJM393248 NTF393238:NTI393248 ODB393238:ODE393248 OMX393238:ONA393248 OWT393238:OWW393248 PGP393238:PGS393248 PQL393238:PQO393248 QAH393238:QAK393248 QKD393238:QKG393248 QTZ393238:QUC393248 RDV393238:RDY393248 RNR393238:RNU393248 RXN393238:RXQ393248 SHJ393238:SHM393248 SRF393238:SRI393248 TBB393238:TBE393248 TKX393238:TLA393248 TUT393238:TUW393248 UEP393238:UES393248 UOL393238:UOO393248 UYH393238:UYK393248 VID393238:VIG393248 VRZ393238:VSC393248 WBV393238:WBY393248 WLR393238:WLU393248 WVN393238:WVQ393248 G458774:J458784 JB458774:JE458784 SX458774:TA458784 ACT458774:ACW458784 AMP458774:AMS458784 AWL458774:AWO458784 BGH458774:BGK458784 BQD458774:BQG458784 BZZ458774:CAC458784 CJV458774:CJY458784 CTR458774:CTU458784 DDN458774:DDQ458784 DNJ458774:DNM458784 DXF458774:DXI458784 EHB458774:EHE458784 EQX458774:ERA458784 FAT458774:FAW458784 FKP458774:FKS458784 FUL458774:FUO458784 GEH458774:GEK458784 GOD458774:GOG458784 GXZ458774:GYC458784 HHV458774:HHY458784 HRR458774:HRU458784 IBN458774:IBQ458784 ILJ458774:ILM458784 IVF458774:IVI458784 JFB458774:JFE458784 JOX458774:JPA458784 JYT458774:JYW458784 KIP458774:KIS458784 KSL458774:KSO458784 LCH458774:LCK458784 LMD458774:LMG458784 LVZ458774:LWC458784 MFV458774:MFY458784 MPR458774:MPU458784 MZN458774:MZQ458784 NJJ458774:NJM458784 NTF458774:NTI458784 ODB458774:ODE458784 OMX458774:ONA458784 OWT458774:OWW458784 PGP458774:PGS458784 PQL458774:PQO458784 QAH458774:QAK458784 QKD458774:QKG458784 QTZ458774:QUC458784 RDV458774:RDY458784 RNR458774:RNU458784 RXN458774:RXQ458784 SHJ458774:SHM458784 SRF458774:SRI458784 TBB458774:TBE458784 TKX458774:TLA458784 TUT458774:TUW458784 UEP458774:UES458784 UOL458774:UOO458784 UYH458774:UYK458784 VID458774:VIG458784 VRZ458774:VSC458784 WBV458774:WBY458784 WLR458774:WLU458784 WVN458774:WVQ458784 G524310:J524320 JB524310:JE524320 SX524310:TA524320 ACT524310:ACW524320 AMP524310:AMS524320 AWL524310:AWO524320 BGH524310:BGK524320 BQD524310:BQG524320 BZZ524310:CAC524320 CJV524310:CJY524320 CTR524310:CTU524320 DDN524310:DDQ524320 DNJ524310:DNM524320 DXF524310:DXI524320 EHB524310:EHE524320 EQX524310:ERA524320 FAT524310:FAW524320 FKP524310:FKS524320 FUL524310:FUO524320 GEH524310:GEK524320 GOD524310:GOG524320 GXZ524310:GYC524320 HHV524310:HHY524320 HRR524310:HRU524320 IBN524310:IBQ524320 ILJ524310:ILM524320 IVF524310:IVI524320 JFB524310:JFE524320 JOX524310:JPA524320 JYT524310:JYW524320 KIP524310:KIS524320 KSL524310:KSO524320 LCH524310:LCK524320 LMD524310:LMG524320 LVZ524310:LWC524320 MFV524310:MFY524320 MPR524310:MPU524320 MZN524310:MZQ524320 NJJ524310:NJM524320 NTF524310:NTI524320 ODB524310:ODE524320 OMX524310:ONA524320 OWT524310:OWW524320 PGP524310:PGS524320 PQL524310:PQO524320 QAH524310:QAK524320 QKD524310:QKG524320 QTZ524310:QUC524320 RDV524310:RDY524320 RNR524310:RNU524320 RXN524310:RXQ524320 SHJ524310:SHM524320 SRF524310:SRI524320 TBB524310:TBE524320 TKX524310:TLA524320 TUT524310:TUW524320 UEP524310:UES524320 UOL524310:UOO524320 UYH524310:UYK524320 VID524310:VIG524320 VRZ524310:VSC524320 WBV524310:WBY524320 WLR524310:WLU524320 WVN524310:WVQ524320 G589846:J589856 JB589846:JE589856 SX589846:TA589856 ACT589846:ACW589856 AMP589846:AMS589856 AWL589846:AWO589856 BGH589846:BGK589856 BQD589846:BQG589856 BZZ589846:CAC589856 CJV589846:CJY589856 CTR589846:CTU589856 DDN589846:DDQ589856 DNJ589846:DNM589856 DXF589846:DXI589856 EHB589846:EHE589856 EQX589846:ERA589856 FAT589846:FAW589856 FKP589846:FKS589856 FUL589846:FUO589856 GEH589846:GEK589856 GOD589846:GOG589856 GXZ589846:GYC589856 HHV589846:HHY589856 HRR589846:HRU589856 IBN589846:IBQ589856 ILJ589846:ILM589856 IVF589846:IVI589856 JFB589846:JFE589856 JOX589846:JPA589856 JYT589846:JYW589856 KIP589846:KIS589856 KSL589846:KSO589856 LCH589846:LCK589856 LMD589846:LMG589856 LVZ589846:LWC589856 MFV589846:MFY589856 MPR589846:MPU589856 MZN589846:MZQ589856 NJJ589846:NJM589856 NTF589846:NTI589856 ODB589846:ODE589856 OMX589846:ONA589856 OWT589846:OWW589856 PGP589846:PGS589856 PQL589846:PQO589856 QAH589846:QAK589856 QKD589846:QKG589856 QTZ589846:QUC589856 RDV589846:RDY589856 RNR589846:RNU589856 RXN589846:RXQ589856 SHJ589846:SHM589856 SRF589846:SRI589856 TBB589846:TBE589856 TKX589846:TLA589856 TUT589846:TUW589856 UEP589846:UES589856 UOL589846:UOO589856 UYH589846:UYK589856 VID589846:VIG589856 VRZ589846:VSC589856 WBV589846:WBY589856 WLR589846:WLU589856 WVN589846:WVQ589856 G655382:J655392 JB655382:JE655392 SX655382:TA655392 ACT655382:ACW655392 AMP655382:AMS655392 AWL655382:AWO655392 BGH655382:BGK655392 BQD655382:BQG655392 BZZ655382:CAC655392 CJV655382:CJY655392 CTR655382:CTU655392 DDN655382:DDQ655392 DNJ655382:DNM655392 DXF655382:DXI655392 EHB655382:EHE655392 EQX655382:ERA655392 FAT655382:FAW655392 FKP655382:FKS655392 FUL655382:FUO655392 GEH655382:GEK655392 GOD655382:GOG655392 GXZ655382:GYC655392 HHV655382:HHY655392 HRR655382:HRU655392 IBN655382:IBQ655392 ILJ655382:ILM655392 IVF655382:IVI655392 JFB655382:JFE655392 JOX655382:JPA655392 JYT655382:JYW655392 KIP655382:KIS655392 KSL655382:KSO655392 LCH655382:LCK655392 LMD655382:LMG655392 LVZ655382:LWC655392 MFV655382:MFY655392 MPR655382:MPU655392 MZN655382:MZQ655392 NJJ655382:NJM655392 NTF655382:NTI655392 ODB655382:ODE655392 OMX655382:ONA655392 OWT655382:OWW655392 PGP655382:PGS655392 PQL655382:PQO655392 QAH655382:QAK655392 QKD655382:QKG655392 QTZ655382:QUC655392 RDV655382:RDY655392 RNR655382:RNU655392 RXN655382:RXQ655392 SHJ655382:SHM655392 SRF655382:SRI655392 TBB655382:TBE655392 TKX655382:TLA655392 TUT655382:TUW655392 UEP655382:UES655392 UOL655382:UOO655392 UYH655382:UYK655392 VID655382:VIG655392 VRZ655382:VSC655392 WBV655382:WBY655392 WLR655382:WLU655392 WVN655382:WVQ655392 G720918:J720928 JB720918:JE720928 SX720918:TA720928 ACT720918:ACW720928 AMP720918:AMS720928 AWL720918:AWO720928 BGH720918:BGK720928 BQD720918:BQG720928 BZZ720918:CAC720928 CJV720918:CJY720928 CTR720918:CTU720928 DDN720918:DDQ720928 DNJ720918:DNM720928 DXF720918:DXI720928 EHB720918:EHE720928 EQX720918:ERA720928 FAT720918:FAW720928 FKP720918:FKS720928 FUL720918:FUO720928 GEH720918:GEK720928 GOD720918:GOG720928 GXZ720918:GYC720928 HHV720918:HHY720928 HRR720918:HRU720928 IBN720918:IBQ720928 ILJ720918:ILM720928 IVF720918:IVI720928 JFB720918:JFE720928 JOX720918:JPA720928 JYT720918:JYW720928 KIP720918:KIS720928 KSL720918:KSO720928 LCH720918:LCK720928 LMD720918:LMG720928 LVZ720918:LWC720928 MFV720918:MFY720928 MPR720918:MPU720928 MZN720918:MZQ720928 NJJ720918:NJM720928 NTF720918:NTI720928 ODB720918:ODE720928 OMX720918:ONA720928 OWT720918:OWW720928 PGP720918:PGS720928 PQL720918:PQO720928 QAH720918:QAK720928 QKD720918:QKG720928 QTZ720918:QUC720928 RDV720918:RDY720928 RNR720918:RNU720928 RXN720918:RXQ720928 SHJ720918:SHM720928 SRF720918:SRI720928 TBB720918:TBE720928 TKX720918:TLA720928 TUT720918:TUW720928 UEP720918:UES720928 UOL720918:UOO720928 UYH720918:UYK720928 VID720918:VIG720928 VRZ720918:VSC720928 WBV720918:WBY720928 WLR720918:WLU720928 WVN720918:WVQ720928 G786454:J786464 JB786454:JE786464 SX786454:TA786464 ACT786454:ACW786464 AMP786454:AMS786464 AWL786454:AWO786464 BGH786454:BGK786464 BQD786454:BQG786464 BZZ786454:CAC786464 CJV786454:CJY786464 CTR786454:CTU786464 DDN786454:DDQ786464 DNJ786454:DNM786464 DXF786454:DXI786464 EHB786454:EHE786464 EQX786454:ERA786464 FAT786454:FAW786464 FKP786454:FKS786464 FUL786454:FUO786464 GEH786454:GEK786464 GOD786454:GOG786464 GXZ786454:GYC786464 HHV786454:HHY786464 HRR786454:HRU786464 IBN786454:IBQ786464 ILJ786454:ILM786464 IVF786454:IVI786464 JFB786454:JFE786464 JOX786454:JPA786464 JYT786454:JYW786464 KIP786454:KIS786464 KSL786454:KSO786464 LCH786454:LCK786464 LMD786454:LMG786464 LVZ786454:LWC786464 MFV786454:MFY786464 MPR786454:MPU786464 MZN786454:MZQ786464 NJJ786454:NJM786464 NTF786454:NTI786464 ODB786454:ODE786464 OMX786454:ONA786464 OWT786454:OWW786464 PGP786454:PGS786464 PQL786454:PQO786464 QAH786454:QAK786464 QKD786454:QKG786464 QTZ786454:QUC786464 RDV786454:RDY786464 RNR786454:RNU786464 RXN786454:RXQ786464 SHJ786454:SHM786464 SRF786454:SRI786464 TBB786454:TBE786464 TKX786454:TLA786464 TUT786454:TUW786464 UEP786454:UES786464 UOL786454:UOO786464 UYH786454:UYK786464 VID786454:VIG786464 VRZ786454:VSC786464 WBV786454:WBY786464 WLR786454:WLU786464 WVN786454:WVQ786464 G851990:J852000 JB851990:JE852000 SX851990:TA852000 ACT851990:ACW852000 AMP851990:AMS852000 AWL851990:AWO852000 BGH851990:BGK852000 BQD851990:BQG852000 BZZ851990:CAC852000 CJV851990:CJY852000 CTR851990:CTU852000 DDN851990:DDQ852000 DNJ851990:DNM852000 DXF851990:DXI852000 EHB851990:EHE852000 EQX851990:ERA852000 FAT851990:FAW852000 FKP851990:FKS852000 FUL851990:FUO852000 GEH851990:GEK852000 GOD851990:GOG852000 GXZ851990:GYC852000 HHV851990:HHY852000 HRR851990:HRU852000 IBN851990:IBQ852000 ILJ851990:ILM852000 IVF851990:IVI852000 JFB851990:JFE852000 JOX851990:JPA852000 JYT851990:JYW852000 KIP851990:KIS852000 KSL851990:KSO852000 LCH851990:LCK852000 LMD851990:LMG852000 LVZ851990:LWC852000 MFV851990:MFY852000 MPR851990:MPU852000 MZN851990:MZQ852000 NJJ851990:NJM852000 NTF851990:NTI852000 ODB851990:ODE852000 OMX851990:ONA852000 OWT851990:OWW852000 PGP851990:PGS852000 PQL851990:PQO852000 QAH851990:QAK852000 QKD851990:QKG852000 QTZ851990:QUC852000 RDV851990:RDY852000 RNR851990:RNU852000 RXN851990:RXQ852000 SHJ851990:SHM852000 SRF851990:SRI852000 TBB851990:TBE852000 TKX851990:TLA852000 TUT851990:TUW852000 UEP851990:UES852000 UOL851990:UOO852000 UYH851990:UYK852000 VID851990:VIG852000 VRZ851990:VSC852000 WBV851990:WBY852000 WLR851990:WLU852000 WVN851990:WVQ852000 G917526:J917536 JB917526:JE917536 SX917526:TA917536 ACT917526:ACW917536 AMP917526:AMS917536 AWL917526:AWO917536 BGH917526:BGK917536 BQD917526:BQG917536 BZZ917526:CAC917536 CJV917526:CJY917536 CTR917526:CTU917536 DDN917526:DDQ917536 DNJ917526:DNM917536 DXF917526:DXI917536 EHB917526:EHE917536 EQX917526:ERA917536 FAT917526:FAW917536 FKP917526:FKS917536 FUL917526:FUO917536 GEH917526:GEK917536 GOD917526:GOG917536 GXZ917526:GYC917536 HHV917526:HHY917536 HRR917526:HRU917536 IBN917526:IBQ917536 ILJ917526:ILM917536 IVF917526:IVI917536 JFB917526:JFE917536 JOX917526:JPA917536 JYT917526:JYW917536 KIP917526:KIS917536 KSL917526:KSO917536 LCH917526:LCK917536 LMD917526:LMG917536 LVZ917526:LWC917536 MFV917526:MFY917536 MPR917526:MPU917536 MZN917526:MZQ917536 NJJ917526:NJM917536 NTF917526:NTI917536 ODB917526:ODE917536 OMX917526:ONA917536 OWT917526:OWW917536 PGP917526:PGS917536 PQL917526:PQO917536 QAH917526:QAK917536 QKD917526:QKG917536 QTZ917526:QUC917536 RDV917526:RDY917536 RNR917526:RNU917536 RXN917526:RXQ917536 SHJ917526:SHM917536 SRF917526:SRI917536 TBB917526:TBE917536 TKX917526:TLA917536 TUT917526:TUW917536 UEP917526:UES917536 UOL917526:UOO917536 UYH917526:UYK917536 VID917526:VIG917536 VRZ917526:VSC917536 WBV917526:WBY917536 WLR917526:WLU917536 WVN917526:WVQ917536 G983062:J983072 JB983062:JE983072 SX983062:TA983072 ACT983062:ACW983072 AMP983062:AMS983072 AWL983062:AWO983072 BGH983062:BGK983072 BQD983062:BQG983072 BZZ983062:CAC983072 CJV983062:CJY983072 CTR983062:CTU983072 DDN983062:DDQ983072 DNJ983062:DNM983072 DXF983062:DXI983072 EHB983062:EHE983072 EQX983062:ERA983072 FAT983062:FAW983072 FKP983062:FKS983072 FUL983062:FUO983072 GEH983062:GEK983072 GOD983062:GOG983072 GXZ983062:GYC983072 HHV983062:HHY983072 HRR983062:HRU983072 IBN983062:IBQ983072 ILJ983062:ILM983072 IVF983062:IVI983072 JFB983062:JFE983072 JOX983062:JPA983072 JYT983062:JYW983072 KIP983062:KIS983072 KSL983062:KSO983072 LCH983062:LCK983072 LMD983062:LMG983072 LVZ983062:LWC983072 MFV983062:MFY983072 MPR983062:MPU983072 MZN983062:MZQ983072 NJJ983062:NJM983072 NTF983062:NTI983072 ODB983062:ODE983072 OMX983062:ONA983072 OWT983062:OWW983072 PGP983062:PGS983072 PQL983062:PQO983072 QAH983062:QAK983072 QKD983062:QKG983072 QTZ983062:QUC983072 RDV983062:RDY983072 RNR983062:RNU983072 RXN983062:RXQ983072 SHJ983062:SHM983072 SRF983062:SRI983072 TBB983062:TBE983072 TKX983062:TLA983072 TUT983062:TUW983072 UEP983062:UES983072 UOL983062:UOO983072 UYH983062:UYK983072 VID983062:VIG983072 VRZ983062:VSC983072 WBV983062:WBY983072 WLR983062:WLU983072 WVN983062:WVQ983072 VRZ983074:VSC983093 IZ105:JE105 SV105:TA105 ACR105:ACW105 AMN105:AMS105 AWJ105:AWO105 BGF105:BGK105 BQB105:BQG105 BZX105:CAC105 CJT105:CJY105 CTP105:CTU105 DDL105:DDQ105 DNH105:DNM105 DXD105:DXI105 EGZ105:EHE105 EQV105:ERA105 FAR105:FAW105 FKN105:FKS105 FUJ105:FUO105 GEF105:GEK105 GOB105:GOG105 GXX105:GYC105 HHT105:HHY105 HRP105:HRU105 IBL105:IBQ105 ILH105:ILM105 IVD105:IVI105 JEZ105:JFE105 JOV105:JPA105 JYR105:JYW105 KIN105:KIS105 KSJ105:KSO105 LCF105:LCK105 LMB105:LMG105 LVX105:LWC105 MFT105:MFY105 MPP105:MPU105 MZL105:MZQ105 NJH105:NJM105 NTD105:NTI105 OCZ105:ODE105 OMV105:ONA105 OWR105:OWW105 PGN105:PGS105 PQJ105:PQO105 QAF105:QAK105 QKB105:QKG105 QTX105:QUC105 RDT105:RDY105 RNP105:RNU105 RXL105:RXQ105 SHH105:SHM105 SRD105:SRI105 TAZ105:TBE105 TKV105:TLA105 TUR105:TUW105 UEN105:UES105 UOJ105:UOO105 UYF105:UYK105 VIB105:VIG105 VRX105:VSC105 WBT105:WBY105 WLP105:WLU105 WVL105:WVQ105 E65641:J65641 IZ65641:JE65641 SV65641:TA65641 ACR65641:ACW65641 AMN65641:AMS65641 AWJ65641:AWO65641 BGF65641:BGK65641 BQB65641:BQG65641 BZX65641:CAC65641 CJT65641:CJY65641 CTP65641:CTU65641 DDL65641:DDQ65641 DNH65641:DNM65641 DXD65641:DXI65641 EGZ65641:EHE65641 EQV65641:ERA65641 FAR65641:FAW65641 FKN65641:FKS65641 FUJ65641:FUO65641 GEF65641:GEK65641 GOB65641:GOG65641 GXX65641:GYC65641 HHT65641:HHY65641 HRP65641:HRU65641 IBL65641:IBQ65641 ILH65641:ILM65641 IVD65641:IVI65641 JEZ65641:JFE65641 JOV65641:JPA65641 JYR65641:JYW65641 KIN65641:KIS65641 KSJ65641:KSO65641 LCF65641:LCK65641 LMB65641:LMG65641 LVX65641:LWC65641 MFT65641:MFY65641 MPP65641:MPU65641 MZL65641:MZQ65641 NJH65641:NJM65641 NTD65641:NTI65641 OCZ65641:ODE65641 OMV65641:ONA65641 OWR65641:OWW65641 PGN65641:PGS65641 PQJ65641:PQO65641 QAF65641:QAK65641 QKB65641:QKG65641 QTX65641:QUC65641 RDT65641:RDY65641 RNP65641:RNU65641 RXL65641:RXQ65641 SHH65641:SHM65641 SRD65641:SRI65641 TAZ65641:TBE65641 TKV65641:TLA65641 TUR65641:TUW65641 UEN65641:UES65641 UOJ65641:UOO65641 UYF65641:UYK65641 VIB65641:VIG65641 VRX65641:VSC65641 WBT65641:WBY65641 WLP65641:WLU65641 WVL65641:WVQ65641 E131177:J131177 IZ131177:JE131177 SV131177:TA131177 ACR131177:ACW131177 AMN131177:AMS131177 AWJ131177:AWO131177 BGF131177:BGK131177 BQB131177:BQG131177 BZX131177:CAC131177 CJT131177:CJY131177 CTP131177:CTU131177 DDL131177:DDQ131177 DNH131177:DNM131177 DXD131177:DXI131177 EGZ131177:EHE131177 EQV131177:ERA131177 FAR131177:FAW131177 FKN131177:FKS131177 FUJ131177:FUO131177 GEF131177:GEK131177 GOB131177:GOG131177 GXX131177:GYC131177 HHT131177:HHY131177 HRP131177:HRU131177 IBL131177:IBQ131177 ILH131177:ILM131177 IVD131177:IVI131177 JEZ131177:JFE131177 JOV131177:JPA131177 JYR131177:JYW131177 KIN131177:KIS131177 KSJ131177:KSO131177 LCF131177:LCK131177 LMB131177:LMG131177 LVX131177:LWC131177 MFT131177:MFY131177 MPP131177:MPU131177 MZL131177:MZQ131177 NJH131177:NJM131177 NTD131177:NTI131177 OCZ131177:ODE131177 OMV131177:ONA131177 OWR131177:OWW131177 PGN131177:PGS131177 PQJ131177:PQO131177 QAF131177:QAK131177 QKB131177:QKG131177 QTX131177:QUC131177 RDT131177:RDY131177 RNP131177:RNU131177 RXL131177:RXQ131177 SHH131177:SHM131177 SRD131177:SRI131177 TAZ131177:TBE131177 TKV131177:TLA131177 TUR131177:TUW131177 UEN131177:UES131177 UOJ131177:UOO131177 UYF131177:UYK131177 VIB131177:VIG131177 VRX131177:VSC131177 WBT131177:WBY131177 WLP131177:WLU131177 WVL131177:WVQ131177 E196713:J196713 IZ196713:JE196713 SV196713:TA196713 ACR196713:ACW196713 AMN196713:AMS196713 AWJ196713:AWO196713 BGF196713:BGK196713 BQB196713:BQG196713 BZX196713:CAC196713 CJT196713:CJY196713 CTP196713:CTU196713 DDL196713:DDQ196713 DNH196713:DNM196713 DXD196713:DXI196713 EGZ196713:EHE196713 EQV196713:ERA196713 FAR196713:FAW196713 FKN196713:FKS196713 FUJ196713:FUO196713 GEF196713:GEK196713 GOB196713:GOG196713 GXX196713:GYC196713 HHT196713:HHY196713 HRP196713:HRU196713 IBL196713:IBQ196713 ILH196713:ILM196713 IVD196713:IVI196713 JEZ196713:JFE196713 JOV196713:JPA196713 JYR196713:JYW196713 KIN196713:KIS196713 KSJ196713:KSO196713 LCF196713:LCK196713 LMB196713:LMG196713 LVX196713:LWC196713 MFT196713:MFY196713 MPP196713:MPU196713 MZL196713:MZQ196713 NJH196713:NJM196713 NTD196713:NTI196713 OCZ196713:ODE196713 OMV196713:ONA196713 OWR196713:OWW196713 PGN196713:PGS196713 PQJ196713:PQO196713 QAF196713:QAK196713 QKB196713:QKG196713 QTX196713:QUC196713 RDT196713:RDY196713 RNP196713:RNU196713 RXL196713:RXQ196713 SHH196713:SHM196713 SRD196713:SRI196713 TAZ196713:TBE196713 TKV196713:TLA196713 TUR196713:TUW196713 UEN196713:UES196713 UOJ196713:UOO196713 UYF196713:UYK196713 VIB196713:VIG196713 VRX196713:VSC196713 WBT196713:WBY196713 WLP196713:WLU196713 WVL196713:WVQ196713 E262249:J262249 IZ262249:JE262249 SV262249:TA262249 ACR262249:ACW262249 AMN262249:AMS262249 AWJ262249:AWO262249 BGF262249:BGK262249 BQB262249:BQG262249 BZX262249:CAC262249 CJT262249:CJY262249 CTP262249:CTU262249 DDL262249:DDQ262249 DNH262249:DNM262249 DXD262249:DXI262249 EGZ262249:EHE262249 EQV262249:ERA262249 FAR262249:FAW262249 FKN262249:FKS262249 FUJ262249:FUO262249 GEF262249:GEK262249 GOB262249:GOG262249 GXX262249:GYC262249 HHT262249:HHY262249 HRP262249:HRU262249 IBL262249:IBQ262249 ILH262249:ILM262249 IVD262249:IVI262249 JEZ262249:JFE262249 JOV262249:JPA262249 JYR262249:JYW262249 KIN262249:KIS262249 KSJ262249:KSO262249 LCF262249:LCK262249 LMB262249:LMG262249 LVX262249:LWC262249 MFT262249:MFY262249 MPP262249:MPU262249 MZL262249:MZQ262249 NJH262249:NJM262249 NTD262249:NTI262249 OCZ262249:ODE262249 OMV262249:ONA262249 OWR262249:OWW262249 PGN262249:PGS262249 PQJ262249:PQO262249 QAF262249:QAK262249 QKB262249:QKG262249 QTX262249:QUC262249 RDT262249:RDY262249 RNP262249:RNU262249 RXL262249:RXQ262249 SHH262249:SHM262249 SRD262249:SRI262249 TAZ262249:TBE262249 TKV262249:TLA262249 TUR262249:TUW262249 UEN262249:UES262249 UOJ262249:UOO262249 UYF262249:UYK262249 VIB262249:VIG262249 VRX262249:VSC262249 WBT262249:WBY262249 WLP262249:WLU262249 WVL262249:WVQ262249 E327785:J327785 IZ327785:JE327785 SV327785:TA327785 ACR327785:ACW327785 AMN327785:AMS327785 AWJ327785:AWO327785 BGF327785:BGK327785 BQB327785:BQG327785 BZX327785:CAC327785 CJT327785:CJY327785 CTP327785:CTU327785 DDL327785:DDQ327785 DNH327785:DNM327785 DXD327785:DXI327785 EGZ327785:EHE327785 EQV327785:ERA327785 FAR327785:FAW327785 FKN327785:FKS327785 FUJ327785:FUO327785 GEF327785:GEK327785 GOB327785:GOG327785 GXX327785:GYC327785 HHT327785:HHY327785 HRP327785:HRU327785 IBL327785:IBQ327785 ILH327785:ILM327785 IVD327785:IVI327785 JEZ327785:JFE327785 JOV327785:JPA327785 JYR327785:JYW327785 KIN327785:KIS327785 KSJ327785:KSO327785 LCF327785:LCK327785 LMB327785:LMG327785 LVX327785:LWC327785 MFT327785:MFY327785 MPP327785:MPU327785 MZL327785:MZQ327785 NJH327785:NJM327785 NTD327785:NTI327785 OCZ327785:ODE327785 OMV327785:ONA327785 OWR327785:OWW327785 PGN327785:PGS327785 PQJ327785:PQO327785 QAF327785:QAK327785 QKB327785:QKG327785 QTX327785:QUC327785 RDT327785:RDY327785 RNP327785:RNU327785 RXL327785:RXQ327785 SHH327785:SHM327785 SRD327785:SRI327785 TAZ327785:TBE327785 TKV327785:TLA327785 TUR327785:TUW327785 UEN327785:UES327785 UOJ327785:UOO327785 UYF327785:UYK327785 VIB327785:VIG327785 VRX327785:VSC327785 WBT327785:WBY327785 WLP327785:WLU327785 WVL327785:WVQ327785 E393321:J393321 IZ393321:JE393321 SV393321:TA393321 ACR393321:ACW393321 AMN393321:AMS393321 AWJ393321:AWO393321 BGF393321:BGK393321 BQB393321:BQG393321 BZX393321:CAC393321 CJT393321:CJY393321 CTP393321:CTU393321 DDL393321:DDQ393321 DNH393321:DNM393321 DXD393321:DXI393321 EGZ393321:EHE393321 EQV393321:ERA393321 FAR393321:FAW393321 FKN393321:FKS393321 FUJ393321:FUO393321 GEF393321:GEK393321 GOB393321:GOG393321 GXX393321:GYC393321 HHT393321:HHY393321 HRP393321:HRU393321 IBL393321:IBQ393321 ILH393321:ILM393321 IVD393321:IVI393321 JEZ393321:JFE393321 JOV393321:JPA393321 JYR393321:JYW393321 KIN393321:KIS393321 KSJ393321:KSO393321 LCF393321:LCK393321 LMB393321:LMG393321 LVX393321:LWC393321 MFT393321:MFY393321 MPP393321:MPU393321 MZL393321:MZQ393321 NJH393321:NJM393321 NTD393321:NTI393321 OCZ393321:ODE393321 OMV393321:ONA393321 OWR393321:OWW393321 PGN393321:PGS393321 PQJ393321:PQO393321 QAF393321:QAK393321 QKB393321:QKG393321 QTX393321:QUC393321 RDT393321:RDY393321 RNP393321:RNU393321 RXL393321:RXQ393321 SHH393321:SHM393321 SRD393321:SRI393321 TAZ393321:TBE393321 TKV393321:TLA393321 TUR393321:TUW393321 UEN393321:UES393321 UOJ393321:UOO393321 UYF393321:UYK393321 VIB393321:VIG393321 VRX393321:VSC393321 WBT393321:WBY393321 WLP393321:WLU393321 WVL393321:WVQ393321 E458857:J458857 IZ458857:JE458857 SV458857:TA458857 ACR458857:ACW458857 AMN458857:AMS458857 AWJ458857:AWO458857 BGF458857:BGK458857 BQB458857:BQG458857 BZX458857:CAC458857 CJT458857:CJY458857 CTP458857:CTU458857 DDL458857:DDQ458857 DNH458857:DNM458857 DXD458857:DXI458857 EGZ458857:EHE458857 EQV458857:ERA458857 FAR458857:FAW458857 FKN458857:FKS458857 FUJ458857:FUO458857 GEF458857:GEK458857 GOB458857:GOG458857 GXX458857:GYC458857 HHT458857:HHY458857 HRP458857:HRU458857 IBL458857:IBQ458857 ILH458857:ILM458857 IVD458857:IVI458857 JEZ458857:JFE458857 JOV458857:JPA458857 JYR458857:JYW458857 KIN458857:KIS458857 KSJ458857:KSO458857 LCF458857:LCK458857 LMB458857:LMG458857 LVX458857:LWC458857 MFT458857:MFY458857 MPP458857:MPU458857 MZL458857:MZQ458857 NJH458857:NJM458857 NTD458857:NTI458857 OCZ458857:ODE458857 OMV458857:ONA458857 OWR458857:OWW458857 PGN458857:PGS458857 PQJ458857:PQO458857 QAF458857:QAK458857 QKB458857:QKG458857 QTX458857:QUC458857 RDT458857:RDY458857 RNP458857:RNU458857 RXL458857:RXQ458857 SHH458857:SHM458857 SRD458857:SRI458857 TAZ458857:TBE458857 TKV458857:TLA458857 TUR458857:TUW458857 UEN458857:UES458857 UOJ458857:UOO458857 UYF458857:UYK458857 VIB458857:VIG458857 VRX458857:VSC458857 WBT458857:WBY458857 WLP458857:WLU458857 WVL458857:WVQ458857 E524393:J524393 IZ524393:JE524393 SV524393:TA524393 ACR524393:ACW524393 AMN524393:AMS524393 AWJ524393:AWO524393 BGF524393:BGK524393 BQB524393:BQG524393 BZX524393:CAC524393 CJT524393:CJY524393 CTP524393:CTU524393 DDL524393:DDQ524393 DNH524393:DNM524393 DXD524393:DXI524393 EGZ524393:EHE524393 EQV524393:ERA524393 FAR524393:FAW524393 FKN524393:FKS524393 FUJ524393:FUO524393 GEF524393:GEK524393 GOB524393:GOG524393 GXX524393:GYC524393 HHT524393:HHY524393 HRP524393:HRU524393 IBL524393:IBQ524393 ILH524393:ILM524393 IVD524393:IVI524393 JEZ524393:JFE524393 JOV524393:JPA524393 JYR524393:JYW524393 KIN524393:KIS524393 KSJ524393:KSO524393 LCF524393:LCK524393 LMB524393:LMG524393 LVX524393:LWC524393 MFT524393:MFY524393 MPP524393:MPU524393 MZL524393:MZQ524393 NJH524393:NJM524393 NTD524393:NTI524393 OCZ524393:ODE524393 OMV524393:ONA524393 OWR524393:OWW524393 PGN524393:PGS524393 PQJ524393:PQO524393 QAF524393:QAK524393 QKB524393:QKG524393 QTX524393:QUC524393 RDT524393:RDY524393 RNP524393:RNU524393 RXL524393:RXQ524393 SHH524393:SHM524393 SRD524393:SRI524393 TAZ524393:TBE524393 TKV524393:TLA524393 TUR524393:TUW524393 UEN524393:UES524393 UOJ524393:UOO524393 UYF524393:UYK524393 VIB524393:VIG524393 VRX524393:VSC524393 WBT524393:WBY524393 WLP524393:WLU524393 WVL524393:WVQ524393 E589929:J589929 IZ589929:JE589929 SV589929:TA589929 ACR589929:ACW589929 AMN589929:AMS589929 AWJ589929:AWO589929 BGF589929:BGK589929 BQB589929:BQG589929 BZX589929:CAC589929 CJT589929:CJY589929 CTP589929:CTU589929 DDL589929:DDQ589929 DNH589929:DNM589929 DXD589929:DXI589929 EGZ589929:EHE589929 EQV589929:ERA589929 FAR589929:FAW589929 FKN589929:FKS589929 FUJ589929:FUO589929 GEF589929:GEK589929 GOB589929:GOG589929 GXX589929:GYC589929 HHT589929:HHY589929 HRP589929:HRU589929 IBL589929:IBQ589929 ILH589929:ILM589929 IVD589929:IVI589929 JEZ589929:JFE589929 JOV589929:JPA589929 JYR589929:JYW589929 KIN589929:KIS589929 KSJ589929:KSO589929 LCF589929:LCK589929 LMB589929:LMG589929 LVX589929:LWC589929 MFT589929:MFY589929 MPP589929:MPU589929 MZL589929:MZQ589929 NJH589929:NJM589929 NTD589929:NTI589929 OCZ589929:ODE589929 OMV589929:ONA589929 OWR589929:OWW589929 PGN589929:PGS589929 PQJ589929:PQO589929 QAF589929:QAK589929 QKB589929:QKG589929 QTX589929:QUC589929 RDT589929:RDY589929 RNP589929:RNU589929 RXL589929:RXQ589929 SHH589929:SHM589929 SRD589929:SRI589929 TAZ589929:TBE589929 TKV589929:TLA589929 TUR589929:TUW589929 UEN589929:UES589929 UOJ589929:UOO589929 UYF589929:UYK589929 VIB589929:VIG589929 VRX589929:VSC589929 WBT589929:WBY589929 WLP589929:WLU589929 WVL589929:WVQ589929 E655465:J655465 IZ655465:JE655465 SV655465:TA655465 ACR655465:ACW655465 AMN655465:AMS655465 AWJ655465:AWO655465 BGF655465:BGK655465 BQB655465:BQG655465 BZX655465:CAC655465 CJT655465:CJY655465 CTP655465:CTU655465 DDL655465:DDQ655465 DNH655465:DNM655465 DXD655465:DXI655465 EGZ655465:EHE655465 EQV655465:ERA655465 FAR655465:FAW655465 FKN655465:FKS655465 FUJ655465:FUO655465 GEF655465:GEK655465 GOB655465:GOG655465 GXX655465:GYC655465 HHT655465:HHY655465 HRP655465:HRU655465 IBL655465:IBQ655465 ILH655465:ILM655465 IVD655465:IVI655465 JEZ655465:JFE655465 JOV655465:JPA655465 JYR655465:JYW655465 KIN655465:KIS655465 KSJ655465:KSO655465 LCF655465:LCK655465 LMB655465:LMG655465 LVX655465:LWC655465 MFT655465:MFY655465 MPP655465:MPU655465 MZL655465:MZQ655465 NJH655465:NJM655465 NTD655465:NTI655465 OCZ655465:ODE655465 OMV655465:ONA655465 OWR655465:OWW655465 PGN655465:PGS655465 PQJ655465:PQO655465 QAF655465:QAK655465 QKB655465:QKG655465 QTX655465:QUC655465 RDT655465:RDY655465 RNP655465:RNU655465 RXL655465:RXQ655465 SHH655465:SHM655465 SRD655465:SRI655465 TAZ655465:TBE655465 TKV655465:TLA655465 TUR655465:TUW655465 UEN655465:UES655465 UOJ655465:UOO655465 UYF655465:UYK655465 VIB655465:VIG655465 VRX655465:VSC655465 WBT655465:WBY655465 WLP655465:WLU655465 WVL655465:WVQ655465 E721001:J721001 IZ721001:JE721001 SV721001:TA721001 ACR721001:ACW721001 AMN721001:AMS721001 AWJ721001:AWO721001 BGF721001:BGK721001 BQB721001:BQG721001 BZX721001:CAC721001 CJT721001:CJY721001 CTP721001:CTU721001 DDL721001:DDQ721001 DNH721001:DNM721001 DXD721001:DXI721001 EGZ721001:EHE721001 EQV721001:ERA721001 FAR721001:FAW721001 FKN721001:FKS721001 FUJ721001:FUO721001 GEF721001:GEK721001 GOB721001:GOG721001 GXX721001:GYC721001 HHT721001:HHY721001 HRP721001:HRU721001 IBL721001:IBQ721001 ILH721001:ILM721001 IVD721001:IVI721001 JEZ721001:JFE721001 JOV721001:JPA721001 JYR721001:JYW721001 KIN721001:KIS721001 KSJ721001:KSO721001 LCF721001:LCK721001 LMB721001:LMG721001 LVX721001:LWC721001 MFT721001:MFY721001 MPP721001:MPU721001 MZL721001:MZQ721001 NJH721001:NJM721001 NTD721001:NTI721001 OCZ721001:ODE721001 OMV721001:ONA721001 OWR721001:OWW721001 PGN721001:PGS721001 PQJ721001:PQO721001 QAF721001:QAK721001 QKB721001:QKG721001 QTX721001:QUC721001 RDT721001:RDY721001 RNP721001:RNU721001 RXL721001:RXQ721001 SHH721001:SHM721001 SRD721001:SRI721001 TAZ721001:TBE721001 TKV721001:TLA721001 TUR721001:TUW721001 UEN721001:UES721001 UOJ721001:UOO721001 UYF721001:UYK721001 VIB721001:VIG721001 VRX721001:VSC721001 WBT721001:WBY721001 WLP721001:WLU721001 WVL721001:WVQ721001 E786537:J786537 IZ786537:JE786537 SV786537:TA786537 ACR786537:ACW786537 AMN786537:AMS786537 AWJ786537:AWO786537 BGF786537:BGK786537 BQB786537:BQG786537 BZX786537:CAC786537 CJT786537:CJY786537 CTP786537:CTU786537 DDL786537:DDQ786537 DNH786537:DNM786537 DXD786537:DXI786537 EGZ786537:EHE786537 EQV786537:ERA786537 FAR786537:FAW786537 FKN786537:FKS786537 FUJ786537:FUO786537 GEF786537:GEK786537 GOB786537:GOG786537 GXX786537:GYC786537 HHT786537:HHY786537 HRP786537:HRU786537 IBL786537:IBQ786537 ILH786537:ILM786537 IVD786537:IVI786537 JEZ786537:JFE786537 JOV786537:JPA786537 JYR786537:JYW786537 KIN786537:KIS786537 KSJ786537:KSO786537 LCF786537:LCK786537 LMB786537:LMG786537 LVX786537:LWC786537 MFT786537:MFY786537 MPP786537:MPU786537 MZL786537:MZQ786537 NJH786537:NJM786537 NTD786537:NTI786537 OCZ786537:ODE786537 OMV786537:ONA786537 OWR786537:OWW786537 PGN786537:PGS786537 PQJ786537:PQO786537 QAF786537:QAK786537 QKB786537:QKG786537 QTX786537:QUC786537 RDT786537:RDY786537 RNP786537:RNU786537 RXL786537:RXQ786537 SHH786537:SHM786537 SRD786537:SRI786537 TAZ786537:TBE786537 TKV786537:TLA786537 TUR786537:TUW786537 UEN786537:UES786537 UOJ786537:UOO786537 UYF786537:UYK786537 VIB786537:VIG786537 VRX786537:VSC786537 WBT786537:WBY786537 WLP786537:WLU786537 WVL786537:WVQ786537 E852073:J852073 IZ852073:JE852073 SV852073:TA852073 ACR852073:ACW852073 AMN852073:AMS852073 AWJ852073:AWO852073 BGF852073:BGK852073 BQB852073:BQG852073 BZX852073:CAC852073 CJT852073:CJY852073 CTP852073:CTU852073 DDL852073:DDQ852073 DNH852073:DNM852073 DXD852073:DXI852073 EGZ852073:EHE852073 EQV852073:ERA852073 FAR852073:FAW852073 FKN852073:FKS852073 FUJ852073:FUO852073 GEF852073:GEK852073 GOB852073:GOG852073 GXX852073:GYC852073 HHT852073:HHY852073 HRP852073:HRU852073 IBL852073:IBQ852073 ILH852073:ILM852073 IVD852073:IVI852073 JEZ852073:JFE852073 JOV852073:JPA852073 JYR852073:JYW852073 KIN852073:KIS852073 KSJ852073:KSO852073 LCF852073:LCK852073 LMB852073:LMG852073 LVX852073:LWC852073 MFT852073:MFY852073 MPP852073:MPU852073 MZL852073:MZQ852073 NJH852073:NJM852073 NTD852073:NTI852073 OCZ852073:ODE852073 OMV852073:ONA852073 OWR852073:OWW852073 PGN852073:PGS852073 PQJ852073:PQO852073 QAF852073:QAK852073 QKB852073:QKG852073 QTX852073:QUC852073 RDT852073:RDY852073 RNP852073:RNU852073 RXL852073:RXQ852073 SHH852073:SHM852073 SRD852073:SRI852073 TAZ852073:TBE852073 TKV852073:TLA852073 TUR852073:TUW852073 UEN852073:UES852073 UOJ852073:UOO852073 UYF852073:UYK852073 VIB852073:VIG852073 VRX852073:VSC852073 WBT852073:WBY852073 WLP852073:WLU852073 WVL852073:WVQ852073 E917609:J917609 IZ917609:JE917609 SV917609:TA917609 ACR917609:ACW917609 AMN917609:AMS917609 AWJ917609:AWO917609 BGF917609:BGK917609 BQB917609:BQG917609 BZX917609:CAC917609 CJT917609:CJY917609 CTP917609:CTU917609 DDL917609:DDQ917609 DNH917609:DNM917609 DXD917609:DXI917609 EGZ917609:EHE917609 EQV917609:ERA917609 FAR917609:FAW917609 FKN917609:FKS917609 FUJ917609:FUO917609 GEF917609:GEK917609 GOB917609:GOG917609 GXX917609:GYC917609 HHT917609:HHY917609 HRP917609:HRU917609 IBL917609:IBQ917609 ILH917609:ILM917609 IVD917609:IVI917609 JEZ917609:JFE917609 JOV917609:JPA917609 JYR917609:JYW917609 KIN917609:KIS917609 KSJ917609:KSO917609 LCF917609:LCK917609 LMB917609:LMG917609 LVX917609:LWC917609 MFT917609:MFY917609 MPP917609:MPU917609 MZL917609:MZQ917609 NJH917609:NJM917609 NTD917609:NTI917609 OCZ917609:ODE917609 OMV917609:ONA917609 OWR917609:OWW917609 PGN917609:PGS917609 PQJ917609:PQO917609 QAF917609:QAK917609 QKB917609:QKG917609 QTX917609:QUC917609 RDT917609:RDY917609 RNP917609:RNU917609 RXL917609:RXQ917609 SHH917609:SHM917609 SRD917609:SRI917609 TAZ917609:TBE917609 TKV917609:TLA917609 TUR917609:TUW917609 UEN917609:UES917609 UOJ917609:UOO917609 UYF917609:UYK917609 VIB917609:VIG917609 VRX917609:VSC917609 WBT917609:WBY917609 WLP917609:WLU917609 WVL917609:WVQ917609 E983145:J983145 IZ983145:JE983145 SV983145:TA983145 ACR983145:ACW983145 AMN983145:AMS983145 AWJ983145:AWO983145 BGF983145:BGK983145 BQB983145:BQG983145 BZX983145:CAC983145 CJT983145:CJY983145 CTP983145:CTU983145 DDL983145:DDQ983145 DNH983145:DNM983145 DXD983145:DXI983145 EGZ983145:EHE983145 EQV983145:ERA983145 FAR983145:FAW983145 FKN983145:FKS983145 FUJ983145:FUO983145 GEF983145:GEK983145 GOB983145:GOG983145 GXX983145:GYC983145 HHT983145:HHY983145 HRP983145:HRU983145 IBL983145:IBQ983145 ILH983145:ILM983145 IVD983145:IVI983145 JEZ983145:JFE983145 JOV983145:JPA983145 JYR983145:JYW983145 KIN983145:KIS983145 KSJ983145:KSO983145 LCF983145:LCK983145 LMB983145:LMG983145 LVX983145:LWC983145 MFT983145:MFY983145 MPP983145:MPU983145 MZL983145:MZQ983145 NJH983145:NJM983145 NTD983145:NTI983145 OCZ983145:ODE983145 OMV983145:ONA983145 OWR983145:OWW983145 PGN983145:PGS983145 PQJ983145:PQO983145 QAF983145:QAK983145 QKB983145:QKG983145 QTX983145:QUC983145 RDT983145:RDY983145 RNP983145:RNU983145 RXL983145:RXQ983145 SHH983145:SHM983145 SRD983145:SRI983145 TAZ983145:TBE983145 TKV983145:TLA983145 TUR983145:TUW983145 UEN983145:UES983145 UOJ983145:UOO983145 UYF983145:UYK983145 VIB983145:VIG983145 VRX983145:VSC983145 WBT983145:WBY983145 WLP983145:WLU983145 WVL983145:WVQ983145 WBV983074:WBY983093 IZ34:IZ53 SV34:SV53 ACR34:ACR53 AMN34:AMN53 AWJ34:AWJ53 BGF34:BGF53 BQB34:BQB53 BZX34:BZX53 CJT34:CJT53 CTP34:CTP53 DDL34:DDL53 DNH34:DNH53 DXD34:DXD53 EGZ34:EGZ53 EQV34:EQV53 FAR34:FAR53 FKN34:FKN53 FUJ34:FUJ53 GEF34:GEF53 GOB34:GOB53 GXX34:GXX53 HHT34:HHT53 HRP34:HRP53 IBL34:IBL53 ILH34:ILH53 IVD34:IVD53 JEZ34:JEZ53 JOV34:JOV53 JYR34:JYR53 KIN34:KIN53 KSJ34:KSJ53 LCF34:LCF53 LMB34:LMB53 LVX34:LVX53 MFT34:MFT53 MPP34:MPP53 MZL34:MZL53 NJH34:NJH53 NTD34:NTD53 OCZ34:OCZ53 OMV34:OMV53 OWR34:OWR53 PGN34:PGN53 PQJ34:PQJ53 QAF34:QAF53 QKB34:QKB53 QTX34:QTX53 RDT34:RDT53 RNP34:RNP53 RXL34:RXL53 SHH34:SHH53 SRD34:SRD53 TAZ34:TAZ53 TKV34:TKV53 TUR34:TUR53 UEN34:UEN53 UOJ34:UOJ53 UYF34:UYF53 VIB34:VIB53 VRX34:VRX53 WBT34:WBT53 WLP34:WLP53 WVL34:WVL53 E65570:E65589 IZ65570:IZ65589 SV65570:SV65589 ACR65570:ACR65589 AMN65570:AMN65589 AWJ65570:AWJ65589 BGF65570:BGF65589 BQB65570:BQB65589 BZX65570:BZX65589 CJT65570:CJT65589 CTP65570:CTP65589 DDL65570:DDL65589 DNH65570:DNH65589 DXD65570:DXD65589 EGZ65570:EGZ65589 EQV65570:EQV65589 FAR65570:FAR65589 FKN65570:FKN65589 FUJ65570:FUJ65589 GEF65570:GEF65589 GOB65570:GOB65589 GXX65570:GXX65589 HHT65570:HHT65589 HRP65570:HRP65589 IBL65570:IBL65589 ILH65570:ILH65589 IVD65570:IVD65589 JEZ65570:JEZ65589 JOV65570:JOV65589 JYR65570:JYR65589 KIN65570:KIN65589 KSJ65570:KSJ65589 LCF65570:LCF65589 LMB65570:LMB65589 LVX65570:LVX65589 MFT65570:MFT65589 MPP65570:MPP65589 MZL65570:MZL65589 NJH65570:NJH65589 NTD65570:NTD65589 OCZ65570:OCZ65589 OMV65570:OMV65589 OWR65570:OWR65589 PGN65570:PGN65589 PQJ65570:PQJ65589 QAF65570:QAF65589 QKB65570:QKB65589 QTX65570:QTX65589 RDT65570:RDT65589 RNP65570:RNP65589 RXL65570:RXL65589 SHH65570:SHH65589 SRD65570:SRD65589 TAZ65570:TAZ65589 TKV65570:TKV65589 TUR65570:TUR65589 UEN65570:UEN65589 UOJ65570:UOJ65589 UYF65570:UYF65589 VIB65570:VIB65589 VRX65570:VRX65589 WBT65570:WBT65589 WLP65570:WLP65589 WVL65570:WVL65589 E131106:E131125 IZ131106:IZ131125 SV131106:SV131125 ACR131106:ACR131125 AMN131106:AMN131125 AWJ131106:AWJ131125 BGF131106:BGF131125 BQB131106:BQB131125 BZX131106:BZX131125 CJT131106:CJT131125 CTP131106:CTP131125 DDL131106:DDL131125 DNH131106:DNH131125 DXD131106:DXD131125 EGZ131106:EGZ131125 EQV131106:EQV131125 FAR131106:FAR131125 FKN131106:FKN131125 FUJ131106:FUJ131125 GEF131106:GEF131125 GOB131106:GOB131125 GXX131106:GXX131125 HHT131106:HHT131125 HRP131106:HRP131125 IBL131106:IBL131125 ILH131106:ILH131125 IVD131106:IVD131125 JEZ131106:JEZ131125 JOV131106:JOV131125 JYR131106:JYR131125 KIN131106:KIN131125 KSJ131106:KSJ131125 LCF131106:LCF131125 LMB131106:LMB131125 LVX131106:LVX131125 MFT131106:MFT131125 MPP131106:MPP131125 MZL131106:MZL131125 NJH131106:NJH131125 NTD131106:NTD131125 OCZ131106:OCZ131125 OMV131106:OMV131125 OWR131106:OWR131125 PGN131106:PGN131125 PQJ131106:PQJ131125 QAF131106:QAF131125 QKB131106:QKB131125 QTX131106:QTX131125 RDT131106:RDT131125 RNP131106:RNP131125 RXL131106:RXL131125 SHH131106:SHH131125 SRD131106:SRD131125 TAZ131106:TAZ131125 TKV131106:TKV131125 TUR131106:TUR131125 UEN131106:UEN131125 UOJ131106:UOJ131125 UYF131106:UYF131125 VIB131106:VIB131125 VRX131106:VRX131125 WBT131106:WBT131125 WLP131106:WLP131125 WVL131106:WVL131125 E196642:E196661 IZ196642:IZ196661 SV196642:SV196661 ACR196642:ACR196661 AMN196642:AMN196661 AWJ196642:AWJ196661 BGF196642:BGF196661 BQB196642:BQB196661 BZX196642:BZX196661 CJT196642:CJT196661 CTP196642:CTP196661 DDL196642:DDL196661 DNH196642:DNH196661 DXD196642:DXD196661 EGZ196642:EGZ196661 EQV196642:EQV196661 FAR196642:FAR196661 FKN196642:FKN196661 FUJ196642:FUJ196661 GEF196642:GEF196661 GOB196642:GOB196661 GXX196642:GXX196661 HHT196642:HHT196661 HRP196642:HRP196661 IBL196642:IBL196661 ILH196642:ILH196661 IVD196642:IVD196661 JEZ196642:JEZ196661 JOV196642:JOV196661 JYR196642:JYR196661 KIN196642:KIN196661 KSJ196642:KSJ196661 LCF196642:LCF196661 LMB196642:LMB196661 LVX196642:LVX196661 MFT196642:MFT196661 MPP196642:MPP196661 MZL196642:MZL196661 NJH196642:NJH196661 NTD196642:NTD196661 OCZ196642:OCZ196661 OMV196642:OMV196661 OWR196642:OWR196661 PGN196642:PGN196661 PQJ196642:PQJ196661 QAF196642:QAF196661 QKB196642:QKB196661 QTX196642:QTX196661 RDT196642:RDT196661 RNP196642:RNP196661 RXL196642:RXL196661 SHH196642:SHH196661 SRD196642:SRD196661 TAZ196642:TAZ196661 TKV196642:TKV196661 TUR196642:TUR196661 UEN196642:UEN196661 UOJ196642:UOJ196661 UYF196642:UYF196661 VIB196642:VIB196661 VRX196642:VRX196661 WBT196642:WBT196661 WLP196642:WLP196661 WVL196642:WVL196661 E262178:E262197 IZ262178:IZ262197 SV262178:SV262197 ACR262178:ACR262197 AMN262178:AMN262197 AWJ262178:AWJ262197 BGF262178:BGF262197 BQB262178:BQB262197 BZX262178:BZX262197 CJT262178:CJT262197 CTP262178:CTP262197 DDL262178:DDL262197 DNH262178:DNH262197 DXD262178:DXD262197 EGZ262178:EGZ262197 EQV262178:EQV262197 FAR262178:FAR262197 FKN262178:FKN262197 FUJ262178:FUJ262197 GEF262178:GEF262197 GOB262178:GOB262197 GXX262178:GXX262197 HHT262178:HHT262197 HRP262178:HRP262197 IBL262178:IBL262197 ILH262178:ILH262197 IVD262178:IVD262197 JEZ262178:JEZ262197 JOV262178:JOV262197 JYR262178:JYR262197 KIN262178:KIN262197 KSJ262178:KSJ262197 LCF262178:LCF262197 LMB262178:LMB262197 LVX262178:LVX262197 MFT262178:MFT262197 MPP262178:MPP262197 MZL262178:MZL262197 NJH262178:NJH262197 NTD262178:NTD262197 OCZ262178:OCZ262197 OMV262178:OMV262197 OWR262178:OWR262197 PGN262178:PGN262197 PQJ262178:PQJ262197 QAF262178:QAF262197 QKB262178:QKB262197 QTX262178:QTX262197 RDT262178:RDT262197 RNP262178:RNP262197 RXL262178:RXL262197 SHH262178:SHH262197 SRD262178:SRD262197 TAZ262178:TAZ262197 TKV262178:TKV262197 TUR262178:TUR262197 UEN262178:UEN262197 UOJ262178:UOJ262197 UYF262178:UYF262197 VIB262178:VIB262197 VRX262178:VRX262197 WBT262178:WBT262197 WLP262178:WLP262197 WVL262178:WVL262197 E327714:E327733 IZ327714:IZ327733 SV327714:SV327733 ACR327714:ACR327733 AMN327714:AMN327733 AWJ327714:AWJ327733 BGF327714:BGF327733 BQB327714:BQB327733 BZX327714:BZX327733 CJT327714:CJT327733 CTP327714:CTP327733 DDL327714:DDL327733 DNH327714:DNH327733 DXD327714:DXD327733 EGZ327714:EGZ327733 EQV327714:EQV327733 FAR327714:FAR327733 FKN327714:FKN327733 FUJ327714:FUJ327733 GEF327714:GEF327733 GOB327714:GOB327733 GXX327714:GXX327733 HHT327714:HHT327733 HRP327714:HRP327733 IBL327714:IBL327733 ILH327714:ILH327733 IVD327714:IVD327733 JEZ327714:JEZ327733 JOV327714:JOV327733 JYR327714:JYR327733 KIN327714:KIN327733 KSJ327714:KSJ327733 LCF327714:LCF327733 LMB327714:LMB327733 LVX327714:LVX327733 MFT327714:MFT327733 MPP327714:MPP327733 MZL327714:MZL327733 NJH327714:NJH327733 NTD327714:NTD327733 OCZ327714:OCZ327733 OMV327714:OMV327733 OWR327714:OWR327733 PGN327714:PGN327733 PQJ327714:PQJ327733 QAF327714:QAF327733 QKB327714:QKB327733 QTX327714:QTX327733 RDT327714:RDT327733 RNP327714:RNP327733 RXL327714:RXL327733 SHH327714:SHH327733 SRD327714:SRD327733 TAZ327714:TAZ327733 TKV327714:TKV327733 TUR327714:TUR327733 UEN327714:UEN327733 UOJ327714:UOJ327733 UYF327714:UYF327733 VIB327714:VIB327733 VRX327714:VRX327733 WBT327714:WBT327733 WLP327714:WLP327733 WVL327714:WVL327733 E393250:E393269 IZ393250:IZ393269 SV393250:SV393269 ACR393250:ACR393269 AMN393250:AMN393269 AWJ393250:AWJ393269 BGF393250:BGF393269 BQB393250:BQB393269 BZX393250:BZX393269 CJT393250:CJT393269 CTP393250:CTP393269 DDL393250:DDL393269 DNH393250:DNH393269 DXD393250:DXD393269 EGZ393250:EGZ393269 EQV393250:EQV393269 FAR393250:FAR393269 FKN393250:FKN393269 FUJ393250:FUJ393269 GEF393250:GEF393269 GOB393250:GOB393269 GXX393250:GXX393269 HHT393250:HHT393269 HRP393250:HRP393269 IBL393250:IBL393269 ILH393250:ILH393269 IVD393250:IVD393269 JEZ393250:JEZ393269 JOV393250:JOV393269 JYR393250:JYR393269 KIN393250:KIN393269 KSJ393250:KSJ393269 LCF393250:LCF393269 LMB393250:LMB393269 LVX393250:LVX393269 MFT393250:MFT393269 MPP393250:MPP393269 MZL393250:MZL393269 NJH393250:NJH393269 NTD393250:NTD393269 OCZ393250:OCZ393269 OMV393250:OMV393269 OWR393250:OWR393269 PGN393250:PGN393269 PQJ393250:PQJ393269 QAF393250:QAF393269 QKB393250:QKB393269 QTX393250:QTX393269 RDT393250:RDT393269 RNP393250:RNP393269 RXL393250:RXL393269 SHH393250:SHH393269 SRD393250:SRD393269 TAZ393250:TAZ393269 TKV393250:TKV393269 TUR393250:TUR393269 UEN393250:UEN393269 UOJ393250:UOJ393269 UYF393250:UYF393269 VIB393250:VIB393269 VRX393250:VRX393269 WBT393250:WBT393269 WLP393250:WLP393269 WVL393250:WVL393269 E458786:E458805 IZ458786:IZ458805 SV458786:SV458805 ACR458786:ACR458805 AMN458786:AMN458805 AWJ458786:AWJ458805 BGF458786:BGF458805 BQB458786:BQB458805 BZX458786:BZX458805 CJT458786:CJT458805 CTP458786:CTP458805 DDL458786:DDL458805 DNH458786:DNH458805 DXD458786:DXD458805 EGZ458786:EGZ458805 EQV458786:EQV458805 FAR458786:FAR458805 FKN458786:FKN458805 FUJ458786:FUJ458805 GEF458786:GEF458805 GOB458786:GOB458805 GXX458786:GXX458805 HHT458786:HHT458805 HRP458786:HRP458805 IBL458786:IBL458805 ILH458786:ILH458805 IVD458786:IVD458805 JEZ458786:JEZ458805 JOV458786:JOV458805 JYR458786:JYR458805 KIN458786:KIN458805 KSJ458786:KSJ458805 LCF458786:LCF458805 LMB458786:LMB458805 LVX458786:LVX458805 MFT458786:MFT458805 MPP458786:MPP458805 MZL458786:MZL458805 NJH458786:NJH458805 NTD458786:NTD458805 OCZ458786:OCZ458805 OMV458786:OMV458805 OWR458786:OWR458805 PGN458786:PGN458805 PQJ458786:PQJ458805 QAF458786:QAF458805 QKB458786:QKB458805 QTX458786:QTX458805 RDT458786:RDT458805 RNP458786:RNP458805 RXL458786:RXL458805 SHH458786:SHH458805 SRD458786:SRD458805 TAZ458786:TAZ458805 TKV458786:TKV458805 TUR458786:TUR458805 UEN458786:UEN458805 UOJ458786:UOJ458805 UYF458786:UYF458805 VIB458786:VIB458805 VRX458786:VRX458805 WBT458786:WBT458805 WLP458786:WLP458805 WVL458786:WVL458805 E524322:E524341 IZ524322:IZ524341 SV524322:SV524341 ACR524322:ACR524341 AMN524322:AMN524341 AWJ524322:AWJ524341 BGF524322:BGF524341 BQB524322:BQB524341 BZX524322:BZX524341 CJT524322:CJT524341 CTP524322:CTP524341 DDL524322:DDL524341 DNH524322:DNH524341 DXD524322:DXD524341 EGZ524322:EGZ524341 EQV524322:EQV524341 FAR524322:FAR524341 FKN524322:FKN524341 FUJ524322:FUJ524341 GEF524322:GEF524341 GOB524322:GOB524341 GXX524322:GXX524341 HHT524322:HHT524341 HRP524322:HRP524341 IBL524322:IBL524341 ILH524322:ILH524341 IVD524322:IVD524341 JEZ524322:JEZ524341 JOV524322:JOV524341 JYR524322:JYR524341 KIN524322:KIN524341 KSJ524322:KSJ524341 LCF524322:LCF524341 LMB524322:LMB524341 LVX524322:LVX524341 MFT524322:MFT524341 MPP524322:MPP524341 MZL524322:MZL524341 NJH524322:NJH524341 NTD524322:NTD524341 OCZ524322:OCZ524341 OMV524322:OMV524341 OWR524322:OWR524341 PGN524322:PGN524341 PQJ524322:PQJ524341 QAF524322:QAF524341 QKB524322:QKB524341 QTX524322:QTX524341 RDT524322:RDT524341 RNP524322:RNP524341 RXL524322:RXL524341 SHH524322:SHH524341 SRD524322:SRD524341 TAZ524322:TAZ524341 TKV524322:TKV524341 TUR524322:TUR524341 UEN524322:UEN524341 UOJ524322:UOJ524341 UYF524322:UYF524341 VIB524322:VIB524341 VRX524322:VRX524341 WBT524322:WBT524341 WLP524322:WLP524341 WVL524322:WVL524341 E589858:E589877 IZ589858:IZ589877 SV589858:SV589877 ACR589858:ACR589877 AMN589858:AMN589877 AWJ589858:AWJ589877 BGF589858:BGF589877 BQB589858:BQB589877 BZX589858:BZX589877 CJT589858:CJT589877 CTP589858:CTP589877 DDL589858:DDL589877 DNH589858:DNH589877 DXD589858:DXD589877 EGZ589858:EGZ589877 EQV589858:EQV589877 FAR589858:FAR589877 FKN589858:FKN589877 FUJ589858:FUJ589877 GEF589858:GEF589877 GOB589858:GOB589877 GXX589858:GXX589877 HHT589858:HHT589877 HRP589858:HRP589877 IBL589858:IBL589877 ILH589858:ILH589877 IVD589858:IVD589877 JEZ589858:JEZ589877 JOV589858:JOV589877 JYR589858:JYR589877 KIN589858:KIN589877 KSJ589858:KSJ589877 LCF589858:LCF589877 LMB589858:LMB589877 LVX589858:LVX589877 MFT589858:MFT589877 MPP589858:MPP589877 MZL589858:MZL589877 NJH589858:NJH589877 NTD589858:NTD589877 OCZ589858:OCZ589877 OMV589858:OMV589877 OWR589858:OWR589877 PGN589858:PGN589877 PQJ589858:PQJ589877 QAF589858:QAF589877 QKB589858:QKB589877 QTX589858:QTX589877 RDT589858:RDT589877 RNP589858:RNP589877 RXL589858:RXL589877 SHH589858:SHH589877 SRD589858:SRD589877 TAZ589858:TAZ589877 TKV589858:TKV589877 TUR589858:TUR589877 UEN589858:UEN589877 UOJ589858:UOJ589877 UYF589858:UYF589877 VIB589858:VIB589877 VRX589858:VRX589877 WBT589858:WBT589877 WLP589858:WLP589877 WVL589858:WVL589877 E655394:E655413 IZ655394:IZ655413 SV655394:SV655413 ACR655394:ACR655413 AMN655394:AMN655413 AWJ655394:AWJ655413 BGF655394:BGF655413 BQB655394:BQB655413 BZX655394:BZX655413 CJT655394:CJT655413 CTP655394:CTP655413 DDL655394:DDL655413 DNH655394:DNH655413 DXD655394:DXD655413 EGZ655394:EGZ655413 EQV655394:EQV655413 FAR655394:FAR655413 FKN655394:FKN655413 FUJ655394:FUJ655413 GEF655394:GEF655413 GOB655394:GOB655413 GXX655394:GXX655413 HHT655394:HHT655413 HRP655394:HRP655413 IBL655394:IBL655413 ILH655394:ILH655413 IVD655394:IVD655413 JEZ655394:JEZ655413 JOV655394:JOV655413 JYR655394:JYR655413 KIN655394:KIN655413 KSJ655394:KSJ655413 LCF655394:LCF655413 LMB655394:LMB655413 LVX655394:LVX655413 MFT655394:MFT655413 MPP655394:MPP655413 MZL655394:MZL655413 NJH655394:NJH655413 NTD655394:NTD655413 OCZ655394:OCZ655413 OMV655394:OMV655413 OWR655394:OWR655413 PGN655394:PGN655413 PQJ655394:PQJ655413 QAF655394:QAF655413 QKB655394:QKB655413 QTX655394:QTX655413 RDT655394:RDT655413 RNP655394:RNP655413 RXL655394:RXL655413 SHH655394:SHH655413 SRD655394:SRD655413 TAZ655394:TAZ655413 TKV655394:TKV655413 TUR655394:TUR655413 UEN655394:UEN655413 UOJ655394:UOJ655413 UYF655394:UYF655413 VIB655394:VIB655413 VRX655394:VRX655413 WBT655394:WBT655413 WLP655394:WLP655413 WVL655394:WVL655413 E720930:E720949 IZ720930:IZ720949 SV720930:SV720949 ACR720930:ACR720949 AMN720930:AMN720949 AWJ720930:AWJ720949 BGF720930:BGF720949 BQB720930:BQB720949 BZX720930:BZX720949 CJT720930:CJT720949 CTP720930:CTP720949 DDL720930:DDL720949 DNH720930:DNH720949 DXD720930:DXD720949 EGZ720930:EGZ720949 EQV720930:EQV720949 FAR720930:FAR720949 FKN720930:FKN720949 FUJ720930:FUJ720949 GEF720930:GEF720949 GOB720930:GOB720949 GXX720930:GXX720949 HHT720930:HHT720949 HRP720930:HRP720949 IBL720930:IBL720949 ILH720930:ILH720949 IVD720930:IVD720949 JEZ720930:JEZ720949 JOV720930:JOV720949 JYR720930:JYR720949 KIN720930:KIN720949 KSJ720930:KSJ720949 LCF720930:LCF720949 LMB720930:LMB720949 LVX720930:LVX720949 MFT720930:MFT720949 MPP720930:MPP720949 MZL720930:MZL720949 NJH720930:NJH720949 NTD720930:NTD720949 OCZ720930:OCZ720949 OMV720930:OMV720949 OWR720930:OWR720949 PGN720930:PGN720949 PQJ720930:PQJ720949 QAF720930:QAF720949 QKB720930:QKB720949 QTX720930:QTX720949 RDT720930:RDT720949 RNP720930:RNP720949 RXL720930:RXL720949 SHH720930:SHH720949 SRD720930:SRD720949 TAZ720930:TAZ720949 TKV720930:TKV720949 TUR720930:TUR720949 UEN720930:UEN720949 UOJ720930:UOJ720949 UYF720930:UYF720949 VIB720930:VIB720949 VRX720930:VRX720949 WBT720930:WBT720949 WLP720930:WLP720949 WVL720930:WVL720949 E786466:E786485 IZ786466:IZ786485 SV786466:SV786485 ACR786466:ACR786485 AMN786466:AMN786485 AWJ786466:AWJ786485 BGF786466:BGF786485 BQB786466:BQB786485 BZX786466:BZX786485 CJT786466:CJT786485 CTP786466:CTP786485 DDL786466:DDL786485 DNH786466:DNH786485 DXD786466:DXD786485 EGZ786466:EGZ786485 EQV786466:EQV786485 FAR786466:FAR786485 FKN786466:FKN786485 FUJ786466:FUJ786485 GEF786466:GEF786485 GOB786466:GOB786485 GXX786466:GXX786485 HHT786466:HHT786485 HRP786466:HRP786485 IBL786466:IBL786485 ILH786466:ILH786485 IVD786466:IVD786485 JEZ786466:JEZ786485 JOV786466:JOV786485 JYR786466:JYR786485 KIN786466:KIN786485 KSJ786466:KSJ786485 LCF786466:LCF786485 LMB786466:LMB786485 LVX786466:LVX786485 MFT786466:MFT786485 MPP786466:MPP786485 MZL786466:MZL786485 NJH786466:NJH786485 NTD786466:NTD786485 OCZ786466:OCZ786485 OMV786466:OMV786485 OWR786466:OWR786485 PGN786466:PGN786485 PQJ786466:PQJ786485 QAF786466:QAF786485 QKB786466:QKB786485 QTX786466:QTX786485 RDT786466:RDT786485 RNP786466:RNP786485 RXL786466:RXL786485 SHH786466:SHH786485 SRD786466:SRD786485 TAZ786466:TAZ786485 TKV786466:TKV786485 TUR786466:TUR786485 UEN786466:UEN786485 UOJ786466:UOJ786485 UYF786466:UYF786485 VIB786466:VIB786485 VRX786466:VRX786485 WBT786466:WBT786485 WLP786466:WLP786485 WVL786466:WVL786485 E852002:E852021 IZ852002:IZ852021 SV852002:SV852021 ACR852002:ACR852021 AMN852002:AMN852021 AWJ852002:AWJ852021 BGF852002:BGF852021 BQB852002:BQB852021 BZX852002:BZX852021 CJT852002:CJT852021 CTP852002:CTP852021 DDL852002:DDL852021 DNH852002:DNH852021 DXD852002:DXD852021 EGZ852002:EGZ852021 EQV852002:EQV852021 FAR852002:FAR852021 FKN852002:FKN852021 FUJ852002:FUJ852021 GEF852002:GEF852021 GOB852002:GOB852021 GXX852002:GXX852021 HHT852002:HHT852021 HRP852002:HRP852021 IBL852002:IBL852021 ILH852002:ILH852021 IVD852002:IVD852021 JEZ852002:JEZ852021 JOV852002:JOV852021 JYR852002:JYR852021 KIN852002:KIN852021 KSJ852002:KSJ852021 LCF852002:LCF852021 LMB852002:LMB852021 LVX852002:LVX852021 MFT852002:MFT852021 MPP852002:MPP852021 MZL852002:MZL852021 NJH852002:NJH852021 NTD852002:NTD852021 OCZ852002:OCZ852021 OMV852002:OMV852021 OWR852002:OWR852021 PGN852002:PGN852021 PQJ852002:PQJ852021 QAF852002:QAF852021 QKB852002:QKB852021 QTX852002:QTX852021 RDT852002:RDT852021 RNP852002:RNP852021 RXL852002:RXL852021 SHH852002:SHH852021 SRD852002:SRD852021 TAZ852002:TAZ852021 TKV852002:TKV852021 TUR852002:TUR852021 UEN852002:UEN852021 UOJ852002:UOJ852021 UYF852002:UYF852021 VIB852002:VIB852021 VRX852002:VRX852021 WBT852002:WBT852021 WLP852002:WLP852021 WVL852002:WVL852021 E917538:E917557 IZ917538:IZ917557 SV917538:SV917557 ACR917538:ACR917557 AMN917538:AMN917557 AWJ917538:AWJ917557 BGF917538:BGF917557 BQB917538:BQB917557 BZX917538:BZX917557 CJT917538:CJT917557 CTP917538:CTP917557 DDL917538:DDL917557 DNH917538:DNH917557 DXD917538:DXD917557 EGZ917538:EGZ917557 EQV917538:EQV917557 FAR917538:FAR917557 FKN917538:FKN917557 FUJ917538:FUJ917557 GEF917538:GEF917557 GOB917538:GOB917557 GXX917538:GXX917557 HHT917538:HHT917557 HRP917538:HRP917557 IBL917538:IBL917557 ILH917538:ILH917557 IVD917538:IVD917557 JEZ917538:JEZ917557 JOV917538:JOV917557 JYR917538:JYR917557 KIN917538:KIN917557 KSJ917538:KSJ917557 LCF917538:LCF917557 LMB917538:LMB917557 LVX917538:LVX917557 MFT917538:MFT917557 MPP917538:MPP917557 MZL917538:MZL917557 NJH917538:NJH917557 NTD917538:NTD917557 OCZ917538:OCZ917557 OMV917538:OMV917557 OWR917538:OWR917557 PGN917538:PGN917557 PQJ917538:PQJ917557 QAF917538:QAF917557 QKB917538:QKB917557 QTX917538:QTX917557 RDT917538:RDT917557 RNP917538:RNP917557 RXL917538:RXL917557 SHH917538:SHH917557 SRD917538:SRD917557 TAZ917538:TAZ917557 TKV917538:TKV917557 TUR917538:TUR917557 UEN917538:UEN917557 UOJ917538:UOJ917557 UYF917538:UYF917557 VIB917538:VIB917557 VRX917538:VRX917557 WBT917538:WBT917557 WLP917538:WLP917557 WVL917538:WVL917557 E983074:E983093 IZ983074:IZ983093 SV983074:SV983093 ACR983074:ACR983093 AMN983074:AMN983093 AWJ983074:AWJ983093 BGF983074:BGF983093 BQB983074:BQB983093 BZX983074:BZX983093 CJT983074:CJT983093 CTP983074:CTP983093 DDL983074:DDL983093 DNH983074:DNH983093 DXD983074:DXD983093 EGZ983074:EGZ983093 EQV983074:EQV983093 FAR983074:FAR983093 FKN983074:FKN983093 FUJ983074:FUJ983093 GEF983074:GEF983093 GOB983074:GOB983093 GXX983074:GXX983093 HHT983074:HHT983093 HRP983074:HRP983093 IBL983074:IBL983093 ILH983074:ILH983093 IVD983074:IVD983093 JEZ983074:JEZ983093 JOV983074:JOV983093 JYR983074:JYR983093 KIN983074:KIN983093 KSJ983074:KSJ983093 LCF983074:LCF983093 LMB983074:LMB983093 LVX983074:LVX983093 MFT983074:MFT983093 MPP983074:MPP983093 MZL983074:MZL983093 NJH983074:NJH983093 NTD983074:NTD983093 OCZ983074:OCZ983093 OMV983074:OMV983093 OWR983074:OWR983093 PGN983074:PGN983093 PQJ983074:PQJ983093 QAF983074:QAF983093 QKB983074:QKB983093 QTX983074:QTX983093 RDT983074:RDT983093 RNP983074:RNP983093 RXL983074:RXL983093 SHH983074:SHH983093 SRD983074:SRD983093 TAZ983074:TAZ983093 TKV983074:TKV983093 TUR983074:TUR983093 UEN983074:UEN983093 UOJ983074:UOJ983093 UYF983074:UYF983093 VIB983074:VIB983093 VRX983074:VRX983093 WBT983074:WBT983093 WLP983074:WLP983093 WVL983074:WVL983093 WLR983074:WLU983093 JA22:JA96 SW22:SW96 ACS22:ACS96 AMO22:AMO96 AWK22:AWK96 BGG22:BGG96 BQC22:BQC96 BZY22:BZY96 CJU22:CJU96 CTQ22:CTQ96 DDM22:DDM96 DNI22:DNI96 DXE22:DXE96 EHA22:EHA96 EQW22:EQW96 FAS22:FAS96 FKO22:FKO96 FUK22:FUK96 GEG22:GEG96 GOC22:GOC96 GXY22:GXY96 HHU22:HHU96 HRQ22:HRQ96 IBM22:IBM96 ILI22:ILI96 IVE22:IVE96 JFA22:JFA96 JOW22:JOW96 JYS22:JYS96 KIO22:KIO96 KSK22:KSK96 LCG22:LCG96 LMC22:LMC96 LVY22:LVY96 MFU22:MFU96 MPQ22:MPQ96 MZM22:MZM96 NJI22:NJI96 NTE22:NTE96 ODA22:ODA96 OMW22:OMW96 OWS22:OWS96 PGO22:PGO96 PQK22:PQK96 QAG22:QAG96 QKC22:QKC96 QTY22:QTY96 RDU22:RDU96 RNQ22:RNQ96 RXM22:RXM96 SHI22:SHI96 SRE22:SRE96 TBA22:TBA96 TKW22:TKW96 TUS22:TUS96 UEO22:UEO96 UOK22:UOK96 UYG22:UYG96 VIC22:VIC96 VRY22:VRY96 WBU22:WBU96 WLQ22:WLQ96 WVM22:WVM96 F65558:F65632 JA65558:JA65632 SW65558:SW65632 ACS65558:ACS65632 AMO65558:AMO65632 AWK65558:AWK65632 BGG65558:BGG65632 BQC65558:BQC65632 BZY65558:BZY65632 CJU65558:CJU65632 CTQ65558:CTQ65632 DDM65558:DDM65632 DNI65558:DNI65632 DXE65558:DXE65632 EHA65558:EHA65632 EQW65558:EQW65632 FAS65558:FAS65632 FKO65558:FKO65632 FUK65558:FUK65632 GEG65558:GEG65632 GOC65558:GOC65632 GXY65558:GXY65632 HHU65558:HHU65632 HRQ65558:HRQ65632 IBM65558:IBM65632 ILI65558:ILI65632 IVE65558:IVE65632 JFA65558:JFA65632 JOW65558:JOW65632 JYS65558:JYS65632 KIO65558:KIO65632 KSK65558:KSK65632 LCG65558:LCG65632 LMC65558:LMC65632 LVY65558:LVY65632 MFU65558:MFU65632 MPQ65558:MPQ65632 MZM65558:MZM65632 NJI65558:NJI65632 NTE65558:NTE65632 ODA65558:ODA65632 OMW65558:OMW65632 OWS65558:OWS65632 PGO65558:PGO65632 PQK65558:PQK65632 QAG65558:QAG65632 QKC65558:QKC65632 QTY65558:QTY65632 RDU65558:RDU65632 RNQ65558:RNQ65632 RXM65558:RXM65632 SHI65558:SHI65632 SRE65558:SRE65632 TBA65558:TBA65632 TKW65558:TKW65632 TUS65558:TUS65632 UEO65558:UEO65632 UOK65558:UOK65632 UYG65558:UYG65632 VIC65558:VIC65632 VRY65558:VRY65632 WBU65558:WBU65632 WLQ65558:WLQ65632 WVM65558:WVM65632 F131094:F131168 JA131094:JA131168 SW131094:SW131168 ACS131094:ACS131168 AMO131094:AMO131168 AWK131094:AWK131168 BGG131094:BGG131168 BQC131094:BQC131168 BZY131094:BZY131168 CJU131094:CJU131168 CTQ131094:CTQ131168 DDM131094:DDM131168 DNI131094:DNI131168 DXE131094:DXE131168 EHA131094:EHA131168 EQW131094:EQW131168 FAS131094:FAS131168 FKO131094:FKO131168 FUK131094:FUK131168 GEG131094:GEG131168 GOC131094:GOC131168 GXY131094:GXY131168 HHU131094:HHU131168 HRQ131094:HRQ131168 IBM131094:IBM131168 ILI131094:ILI131168 IVE131094:IVE131168 JFA131094:JFA131168 JOW131094:JOW131168 JYS131094:JYS131168 KIO131094:KIO131168 KSK131094:KSK131168 LCG131094:LCG131168 LMC131094:LMC131168 LVY131094:LVY131168 MFU131094:MFU131168 MPQ131094:MPQ131168 MZM131094:MZM131168 NJI131094:NJI131168 NTE131094:NTE131168 ODA131094:ODA131168 OMW131094:OMW131168 OWS131094:OWS131168 PGO131094:PGO131168 PQK131094:PQK131168 QAG131094:QAG131168 QKC131094:QKC131168 QTY131094:QTY131168 RDU131094:RDU131168 RNQ131094:RNQ131168 RXM131094:RXM131168 SHI131094:SHI131168 SRE131094:SRE131168 TBA131094:TBA131168 TKW131094:TKW131168 TUS131094:TUS131168 UEO131094:UEO131168 UOK131094:UOK131168 UYG131094:UYG131168 VIC131094:VIC131168 VRY131094:VRY131168 WBU131094:WBU131168 WLQ131094:WLQ131168 WVM131094:WVM131168 F196630:F196704 JA196630:JA196704 SW196630:SW196704 ACS196630:ACS196704 AMO196630:AMO196704 AWK196630:AWK196704 BGG196630:BGG196704 BQC196630:BQC196704 BZY196630:BZY196704 CJU196630:CJU196704 CTQ196630:CTQ196704 DDM196630:DDM196704 DNI196630:DNI196704 DXE196630:DXE196704 EHA196630:EHA196704 EQW196630:EQW196704 FAS196630:FAS196704 FKO196630:FKO196704 FUK196630:FUK196704 GEG196630:GEG196704 GOC196630:GOC196704 GXY196630:GXY196704 HHU196630:HHU196704 HRQ196630:HRQ196704 IBM196630:IBM196704 ILI196630:ILI196704 IVE196630:IVE196704 JFA196630:JFA196704 JOW196630:JOW196704 JYS196630:JYS196704 KIO196630:KIO196704 KSK196630:KSK196704 LCG196630:LCG196704 LMC196630:LMC196704 LVY196630:LVY196704 MFU196630:MFU196704 MPQ196630:MPQ196704 MZM196630:MZM196704 NJI196630:NJI196704 NTE196630:NTE196704 ODA196630:ODA196704 OMW196630:OMW196704 OWS196630:OWS196704 PGO196630:PGO196704 PQK196630:PQK196704 QAG196630:QAG196704 QKC196630:QKC196704 QTY196630:QTY196704 RDU196630:RDU196704 RNQ196630:RNQ196704 RXM196630:RXM196704 SHI196630:SHI196704 SRE196630:SRE196704 TBA196630:TBA196704 TKW196630:TKW196704 TUS196630:TUS196704 UEO196630:UEO196704 UOK196630:UOK196704 UYG196630:UYG196704 VIC196630:VIC196704 VRY196630:VRY196704 WBU196630:WBU196704 WLQ196630:WLQ196704 WVM196630:WVM196704 F262166:F262240 JA262166:JA262240 SW262166:SW262240 ACS262166:ACS262240 AMO262166:AMO262240 AWK262166:AWK262240 BGG262166:BGG262240 BQC262166:BQC262240 BZY262166:BZY262240 CJU262166:CJU262240 CTQ262166:CTQ262240 DDM262166:DDM262240 DNI262166:DNI262240 DXE262166:DXE262240 EHA262166:EHA262240 EQW262166:EQW262240 FAS262166:FAS262240 FKO262166:FKO262240 FUK262166:FUK262240 GEG262166:GEG262240 GOC262166:GOC262240 GXY262166:GXY262240 HHU262166:HHU262240 HRQ262166:HRQ262240 IBM262166:IBM262240 ILI262166:ILI262240 IVE262166:IVE262240 JFA262166:JFA262240 JOW262166:JOW262240 JYS262166:JYS262240 KIO262166:KIO262240 KSK262166:KSK262240 LCG262166:LCG262240 LMC262166:LMC262240 LVY262166:LVY262240 MFU262166:MFU262240 MPQ262166:MPQ262240 MZM262166:MZM262240 NJI262166:NJI262240 NTE262166:NTE262240 ODA262166:ODA262240 OMW262166:OMW262240 OWS262166:OWS262240 PGO262166:PGO262240 PQK262166:PQK262240 QAG262166:QAG262240 QKC262166:QKC262240 QTY262166:QTY262240 RDU262166:RDU262240 RNQ262166:RNQ262240 RXM262166:RXM262240 SHI262166:SHI262240 SRE262166:SRE262240 TBA262166:TBA262240 TKW262166:TKW262240 TUS262166:TUS262240 UEO262166:UEO262240 UOK262166:UOK262240 UYG262166:UYG262240 VIC262166:VIC262240 VRY262166:VRY262240 WBU262166:WBU262240 WLQ262166:WLQ262240 WVM262166:WVM262240 F327702:F327776 JA327702:JA327776 SW327702:SW327776 ACS327702:ACS327776 AMO327702:AMO327776 AWK327702:AWK327776 BGG327702:BGG327776 BQC327702:BQC327776 BZY327702:BZY327776 CJU327702:CJU327776 CTQ327702:CTQ327776 DDM327702:DDM327776 DNI327702:DNI327776 DXE327702:DXE327776 EHA327702:EHA327776 EQW327702:EQW327776 FAS327702:FAS327776 FKO327702:FKO327776 FUK327702:FUK327776 GEG327702:GEG327776 GOC327702:GOC327776 GXY327702:GXY327776 HHU327702:HHU327776 HRQ327702:HRQ327776 IBM327702:IBM327776 ILI327702:ILI327776 IVE327702:IVE327776 JFA327702:JFA327776 JOW327702:JOW327776 JYS327702:JYS327776 KIO327702:KIO327776 KSK327702:KSK327776 LCG327702:LCG327776 LMC327702:LMC327776 LVY327702:LVY327776 MFU327702:MFU327776 MPQ327702:MPQ327776 MZM327702:MZM327776 NJI327702:NJI327776 NTE327702:NTE327776 ODA327702:ODA327776 OMW327702:OMW327776 OWS327702:OWS327776 PGO327702:PGO327776 PQK327702:PQK327776 QAG327702:QAG327776 QKC327702:QKC327776 QTY327702:QTY327776 RDU327702:RDU327776 RNQ327702:RNQ327776 RXM327702:RXM327776 SHI327702:SHI327776 SRE327702:SRE327776 TBA327702:TBA327776 TKW327702:TKW327776 TUS327702:TUS327776 UEO327702:UEO327776 UOK327702:UOK327776 UYG327702:UYG327776 VIC327702:VIC327776 VRY327702:VRY327776 WBU327702:WBU327776 WLQ327702:WLQ327776 WVM327702:WVM327776 F393238:F393312 JA393238:JA393312 SW393238:SW393312 ACS393238:ACS393312 AMO393238:AMO393312 AWK393238:AWK393312 BGG393238:BGG393312 BQC393238:BQC393312 BZY393238:BZY393312 CJU393238:CJU393312 CTQ393238:CTQ393312 DDM393238:DDM393312 DNI393238:DNI393312 DXE393238:DXE393312 EHA393238:EHA393312 EQW393238:EQW393312 FAS393238:FAS393312 FKO393238:FKO393312 FUK393238:FUK393312 GEG393238:GEG393312 GOC393238:GOC393312 GXY393238:GXY393312 HHU393238:HHU393312 HRQ393238:HRQ393312 IBM393238:IBM393312 ILI393238:ILI393312 IVE393238:IVE393312 JFA393238:JFA393312 JOW393238:JOW393312 JYS393238:JYS393312 KIO393238:KIO393312 KSK393238:KSK393312 LCG393238:LCG393312 LMC393238:LMC393312 LVY393238:LVY393312 MFU393238:MFU393312 MPQ393238:MPQ393312 MZM393238:MZM393312 NJI393238:NJI393312 NTE393238:NTE393312 ODA393238:ODA393312 OMW393238:OMW393312 OWS393238:OWS393312 PGO393238:PGO393312 PQK393238:PQK393312 QAG393238:QAG393312 QKC393238:QKC393312 QTY393238:QTY393312 RDU393238:RDU393312 RNQ393238:RNQ393312 RXM393238:RXM393312 SHI393238:SHI393312 SRE393238:SRE393312 TBA393238:TBA393312 TKW393238:TKW393312 TUS393238:TUS393312 UEO393238:UEO393312 UOK393238:UOK393312 UYG393238:UYG393312 VIC393238:VIC393312 VRY393238:VRY393312 WBU393238:WBU393312 WLQ393238:WLQ393312 WVM393238:WVM393312 F458774:F458848 JA458774:JA458848 SW458774:SW458848 ACS458774:ACS458848 AMO458774:AMO458848 AWK458774:AWK458848 BGG458774:BGG458848 BQC458774:BQC458848 BZY458774:BZY458848 CJU458774:CJU458848 CTQ458774:CTQ458848 DDM458774:DDM458848 DNI458774:DNI458848 DXE458774:DXE458848 EHA458774:EHA458848 EQW458774:EQW458848 FAS458774:FAS458848 FKO458774:FKO458848 FUK458774:FUK458848 GEG458774:GEG458848 GOC458774:GOC458848 GXY458774:GXY458848 HHU458774:HHU458848 HRQ458774:HRQ458848 IBM458774:IBM458848 ILI458774:ILI458848 IVE458774:IVE458848 JFA458774:JFA458848 JOW458774:JOW458848 JYS458774:JYS458848 KIO458774:KIO458848 KSK458774:KSK458848 LCG458774:LCG458848 LMC458774:LMC458848 LVY458774:LVY458848 MFU458774:MFU458848 MPQ458774:MPQ458848 MZM458774:MZM458848 NJI458774:NJI458848 NTE458774:NTE458848 ODA458774:ODA458848 OMW458774:OMW458848 OWS458774:OWS458848 PGO458774:PGO458848 PQK458774:PQK458848 QAG458774:QAG458848 QKC458774:QKC458848 QTY458774:QTY458848 RDU458774:RDU458848 RNQ458774:RNQ458848 RXM458774:RXM458848 SHI458774:SHI458848 SRE458774:SRE458848 TBA458774:TBA458848 TKW458774:TKW458848 TUS458774:TUS458848 UEO458774:UEO458848 UOK458774:UOK458848 UYG458774:UYG458848 VIC458774:VIC458848 VRY458774:VRY458848 WBU458774:WBU458848 WLQ458774:WLQ458848 WVM458774:WVM458848 F524310:F524384 JA524310:JA524384 SW524310:SW524384 ACS524310:ACS524384 AMO524310:AMO524384 AWK524310:AWK524384 BGG524310:BGG524384 BQC524310:BQC524384 BZY524310:BZY524384 CJU524310:CJU524384 CTQ524310:CTQ524384 DDM524310:DDM524384 DNI524310:DNI524384 DXE524310:DXE524384 EHA524310:EHA524384 EQW524310:EQW524384 FAS524310:FAS524384 FKO524310:FKO524384 FUK524310:FUK524384 GEG524310:GEG524384 GOC524310:GOC524384 GXY524310:GXY524384 HHU524310:HHU524384 HRQ524310:HRQ524384 IBM524310:IBM524384 ILI524310:ILI524384 IVE524310:IVE524384 JFA524310:JFA524384 JOW524310:JOW524384 JYS524310:JYS524384 KIO524310:KIO524384 KSK524310:KSK524384 LCG524310:LCG524384 LMC524310:LMC524384 LVY524310:LVY524384 MFU524310:MFU524384 MPQ524310:MPQ524384 MZM524310:MZM524384 NJI524310:NJI524384 NTE524310:NTE524384 ODA524310:ODA524384 OMW524310:OMW524384 OWS524310:OWS524384 PGO524310:PGO524384 PQK524310:PQK524384 QAG524310:QAG524384 QKC524310:QKC524384 QTY524310:QTY524384 RDU524310:RDU524384 RNQ524310:RNQ524384 RXM524310:RXM524384 SHI524310:SHI524384 SRE524310:SRE524384 TBA524310:TBA524384 TKW524310:TKW524384 TUS524310:TUS524384 UEO524310:UEO524384 UOK524310:UOK524384 UYG524310:UYG524384 VIC524310:VIC524384 VRY524310:VRY524384 WBU524310:WBU524384 WLQ524310:WLQ524384 WVM524310:WVM524384 F589846:F589920 JA589846:JA589920 SW589846:SW589920 ACS589846:ACS589920 AMO589846:AMO589920 AWK589846:AWK589920 BGG589846:BGG589920 BQC589846:BQC589920 BZY589846:BZY589920 CJU589846:CJU589920 CTQ589846:CTQ589920 DDM589846:DDM589920 DNI589846:DNI589920 DXE589846:DXE589920 EHA589846:EHA589920 EQW589846:EQW589920 FAS589846:FAS589920 FKO589846:FKO589920 FUK589846:FUK589920 GEG589846:GEG589920 GOC589846:GOC589920 GXY589846:GXY589920 HHU589846:HHU589920 HRQ589846:HRQ589920 IBM589846:IBM589920 ILI589846:ILI589920 IVE589846:IVE589920 JFA589846:JFA589920 JOW589846:JOW589920 JYS589846:JYS589920 KIO589846:KIO589920 KSK589846:KSK589920 LCG589846:LCG589920 LMC589846:LMC589920 LVY589846:LVY589920 MFU589846:MFU589920 MPQ589846:MPQ589920 MZM589846:MZM589920 NJI589846:NJI589920 NTE589846:NTE589920 ODA589846:ODA589920 OMW589846:OMW589920 OWS589846:OWS589920 PGO589846:PGO589920 PQK589846:PQK589920 QAG589846:QAG589920 QKC589846:QKC589920 QTY589846:QTY589920 RDU589846:RDU589920 RNQ589846:RNQ589920 RXM589846:RXM589920 SHI589846:SHI589920 SRE589846:SRE589920 TBA589846:TBA589920 TKW589846:TKW589920 TUS589846:TUS589920 UEO589846:UEO589920 UOK589846:UOK589920 UYG589846:UYG589920 VIC589846:VIC589920 VRY589846:VRY589920 WBU589846:WBU589920 WLQ589846:WLQ589920 WVM589846:WVM589920 F655382:F655456 JA655382:JA655456 SW655382:SW655456 ACS655382:ACS655456 AMO655382:AMO655456 AWK655382:AWK655456 BGG655382:BGG655456 BQC655382:BQC655456 BZY655382:BZY655456 CJU655382:CJU655456 CTQ655382:CTQ655456 DDM655382:DDM655456 DNI655382:DNI655456 DXE655382:DXE655456 EHA655382:EHA655456 EQW655382:EQW655456 FAS655382:FAS655456 FKO655382:FKO655456 FUK655382:FUK655456 GEG655382:GEG655456 GOC655382:GOC655456 GXY655382:GXY655456 HHU655382:HHU655456 HRQ655382:HRQ655456 IBM655382:IBM655456 ILI655382:ILI655456 IVE655382:IVE655456 JFA655382:JFA655456 JOW655382:JOW655456 JYS655382:JYS655456 KIO655382:KIO655456 KSK655382:KSK655456 LCG655382:LCG655456 LMC655382:LMC655456 LVY655382:LVY655456 MFU655382:MFU655456 MPQ655382:MPQ655456 MZM655382:MZM655456 NJI655382:NJI655456 NTE655382:NTE655456 ODA655382:ODA655456 OMW655382:OMW655456 OWS655382:OWS655456 PGO655382:PGO655456 PQK655382:PQK655456 QAG655382:QAG655456 QKC655382:QKC655456 QTY655382:QTY655456 RDU655382:RDU655456 RNQ655382:RNQ655456 RXM655382:RXM655456 SHI655382:SHI655456 SRE655382:SRE655456 TBA655382:TBA655456 TKW655382:TKW655456 TUS655382:TUS655456 UEO655382:UEO655456 UOK655382:UOK655456 UYG655382:UYG655456 VIC655382:VIC655456 VRY655382:VRY655456 WBU655382:WBU655456 WLQ655382:WLQ655456 WVM655382:WVM655456 F720918:F720992 JA720918:JA720992 SW720918:SW720992 ACS720918:ACS720992 AMO720918:AMO720992 AWK720918:AWK720992 BGG720918:BGG720992 BQC720918:BQC720992 BZY720918:BZY720992 CJU720918:CJU720992 CTQ720918:CTQ720992 DDM720918:DDM720992 DNI720918:DNI720992 DXE720918:DXE720992 EHA720918:EHA720992 EQW720918:EQW720992 FAS720918:FAS720992 FKO720918:FKO720992 FUK720918:FUK720992 GEG720918:GEG720992 GOC720918:GOC720992 GXY720918:GXY720992 HHU720918:HHU720992 HRQ720918:HRQ720992 IBM720918:IBM720992 ILI720918:ILI720992 IVE720918:IVE720992 JFA720918:JFA720992 JOW720918:JOW720992 JYS720918:JYS720992 KIO720918:KIO720992 KSK720918:KSK720992 LCG720918:LCG720992 LMC720918:LMC720992 LVY720918:LVY720992 MFU720918:MFU720992 MPQ720918:MPQ720992 MZM720918:MZM720992 NJI720918:NJI720992 NTE720918:NTE720992 ODA720918:ODA720992 OMW720918:OMW720992 OWS720918:OWS720992 PGO720918:PGO720992 PQK720918:PQK720992 QAG720918:QAG720992 QKC720918:QKC720992 QTY720918:QTY720992 RDU720918:RDU720992 RNQ720918:RNQ720992 RXM720918:RXM720992 SHI720918:SHI720992 SRE720918:SRE720992 TBA720918:TBA720992 TKW720918:TKW720992 TUS720918:TUS720992 UEO720918:UEO720992 UOK720918:UOK720992 UYG720918:UYG720992 VIC720918:VIC720992 VRY720918:VRY720992 WBU720918:WBU720992 WLQ720918:WLQ720992 WVM720918:WVM720992 F786454:F786528 JA786454:JA786528 SW786454:SW786528 ACS786454:ACS786528 AMO786454:AMO786528 AWK786454:AWK786528 BGG786454:BGG786528 BQC786454:BQC786528 BZY786454:BZY786528 CJU786454:CJU786528 CTQ786454:CTQ786528 DDM786454:DDM786528 DNI786454:DNI786528 DXE786454:DXE786528 EHA786454:EHA786528 EQW786454:EQW786528 FAS786454:FAS786528 FKO786454:FKO786528 FUK786454:FUK786528 GEG786454:GEG786528 GOC786454:GOC786528 GXY786454:GXY786528 HHU786454:HHU786528 HRQ786454:HRQ786528 IBM786454:IBM786528 ILI786454:ILI786528 IVE786454:IVE786528 JFA786454:JFA786528 JOW786454:JOW786528 JYS786454:JYS786528 KIO786454:KIO786528 KSK786454:KSK786528 LCG786454:LCG786528 LMC786454:LMC786528 LVY786454:LVY786528 MFU786454:MFU786528 MPQ786454:MPQ786528 MZM786454:MZM786528 NJI786454:NJI786528 NTE786454:NTE786528 ODA786454:ODA786528 OMW786454:OMW786528 OWS786454:OWS786528 PGO786454:PGO786528 PQK786454:PQK786528 QAG786454:QAG786528 QKC786454:QKC786528 QTY786454:QTY786528 RDU786454:RDU786528 RNQ786454:RNQ786528 RXM786454:RXM786528 SHI786454:SHI786528 SRE786454:SRE786528 TBA786454:TBA786528 TKW786454:TKW786528 TUS786454:TUS786528 UEO786454:UEO786528 UOK786454:UOK786528 UYG786454:UYG786528 VIC786454:VIC786528 VRY786454:VRY786528 WBU786454:WBU786528 WLQ786454:WLQ786528 WVM786454:WVM786528 F851990:F852064 JA851990:JA852064 SW851990:SW852064 ACS851990:ACS852064 AMO851990:AMO852064 AWK851990:AWK852064 BGG851990:BGG852064 BQC851990:BQC852064 BZY851990:BZY852064 CJU851990:CJU852064 CTQ851990:CTQ852064 DDM851990:DDM852064 DNI851990:DNI852064 DXE851990:DXE852064 EHA851990:EHA852064 EQW851990:EQW852064 FAS851990:FAS852064 FKO851990:FKO852064 FUK851990:FUK852064 GEG851990:GEG852064 GOC851990:GOC852064 GXY851990:GXY852064 HHU851990:HHU852064 HRQ851990:HRQ852064 IBM851990:IBM852064 ILI851990:ILI852064 IVE851990:IVE852064 JFA851990:JFA852064 JOW851990:JOW852064 JYS851990:JYS852064 KIO851990:KIO852064 KSK851990:KSK852064 LCG851990:LCG852064 LMC851990:LMC852064 LVY851990:LVY852064 MFU851990:MFU852064 MPQ851990:MPQ852064 MZM851990:MZM852064 NJI851990:NJI852064 NTE851990:NTE852064 ODA851990:ODA852064 OMW851990:OMW852064 OWS851990:OWS852064 PGO851990:PGO852064 PQK851990:PQK852064 QAG851990:QAG852064 QKC851990:QKC852064 QTY851990:QTY852064 RDU851990:RDU852064 RNQ851990:RNQ852064 RXM851990:RXM852064 SHI851990:SHI852064 SRE851990:SRE852064 TBA851990:TBA852064 TKW851990:TKW852064 TUS851990:TUS852064 UEO851990:UEO852064 UOK851990:UOK852064 UYG851990:UYG852064 VIC851990:VIC852064 VRY851990:VRY852064 WBU851990:WBU852064 WLQ851990:WLQ852064 WVM851990:WVM852064 F917526:F917600 JA917526:JA917600 SW917526:SW917600 ACS917526:ACS917600 AMO917526:AMO917600 AWK917526:AWK917600 BGG917526:BGG917600 BQC917526:BQC917600 BZY917526:BZY917600 CJU917526:CJU917600 CTQ917526:CTQ917600 DDM917526:DDM917600 DNI917526:DNI917600 DXE917526:DXE917600 EHA917526:EHA917600 EQW917526:EQW917600 FAS917526:FAS917600 FKO917526:FKO917600 FUK917526:FUK917600 GEG917526:GEG917600 GOC917526:GOC917600 GXY917526:GXY917600 HHU917526:HHU917600 HRQ917526:HRQ917600 IBM917526:IBM917600 ILI917526:ILI917600 IVE917526:IVE917600 JFA917526:JFA917600 JOW917526:JOW917600 JYS917526:JYS917600 KIO917526:KIO917600 KSK917526:KSK917600 LCG917526:LCG917600 LMC917526:LMC917600 LVY917526:LVY917600 MFU917526:MFU917600 MPQ917526:MPQ917600 MZM917526:MZM917600 NJI917526:NJI917600 NTE917526:NTE917600 ODA917526:ODA917600 OMW917526:OMW917600 OWS917526:OWS917600 PGO917526:PGO917600 PQK917526:PQK917600 QAG917526:QAG917600 QKC917526:QKC917600 QTY917526:QTY917600 RDU917526:RDU917600 RNQ917526:RNQ917600 RXM917526:RXM917600 SHI917526:SHI917600 SRE917526:SRE917600 TBA917526:TBA917600 TKW917526:TKW917600 TUS917526:TUS917600 UEO917526:UEO917600 UOK917526:UOK917600 UYG917526:UYG917600 VIC917526:VIC917600 VRY917526:VRY917600 WBU917526:WBU917600 WLQ917526:WLQ917600 WVM917526:WVM917600 F983062:F983136 JA983062:JA983136 SW983062:SW983136 ACS983062:ACS983136 AMO983062:AMO983136 AWK983062:AWK983136 BGG983062:BGG983136 BQC983062:BQC983136 BZY983062:BZY983136 CJU983062:CJU983136 CTQ983062:CTQ983136 DDM983062:DDM983136 DNI983062:DNI983136 DXE983062:DXE983136 EHA983062:EHA983136 EQW983062:EQW983136 FAS983062:FAS983136 FKO983062:FKO983136 FUK983062:FUK983136 GEG983062:GEG983136 GOC983062:GOC983136 GXY983062:GXY983136 HHU983062:HHU983136 HRQ983062:HRQ983136 IBM983062:IBM983136 ILI983062:ILI983136 IVE983062:IVE983136 JFA983062:JFA983136 JOW983062:JOW983136 JYS983062:JYS983136 KIO983062:KIO983136 KSK983062:KSK983136 LCG983062:LCG983136 LMC983062:LMC983136 LVY983062:LVY983136 MFU983062:MFU983136 MPQ983062:MPQ983136 MZM983062:MZM983136 NJI983062:NJI983136 NTE983062:NTE983136 ODA983062:ODA983136 OMW983062:OMW983136 OWS983062:OWS983136 PGO983062:PGO983136 PQK983062:PQK983136 QAG983062:QAG983136 QKC983062:QKC983136 QTY983062:QTY983136 RDU983062:RDU983136 RNQ983062:RNQ983136 RXM983062:RXM983136 SHI983062:SHI983136 SRE983062:SRE983136 TBA983062:TBA983136 TKW983062:TKW983136 TUS983062:TUS983136 UEO983062:UEO983136 UOK983062:UOK983136 UYG983062:UYG983136 VIC983062:VIC983136 VRY983062:VRY983136 WBU983062:WBU983136 WLQ983062:WLQ983136 WVM983062:WVM983136 WVN983074:WVQ983093 JB34:JE53 SX34:TA53 ACT34:ACW53 AMP34:AMS53 AWL34:AWO53 BGH34:BGK53 BQD34:BQG53 BZZ34:CAC53 CJV34:CJY53 CTR34:CTU53 DDN34:DDQ53 DNJ34:DNM53 DXF34:DXI53 EHB34:EHE53 EQX34:ERA53 FAT34:FAW53 FKP34:FKS53 FUL34:FUO53 GEH34:GEK53 GOD34:GOG53 GXZ34:GYC53 HHV34:HHY53 HRR34:HRU53 IBN34:IBQ53 ILJ34:ILM53 IVF34:IVI53 JFB34:JFE53 JOX34:JPA53 JYT34:JYW53 KIP34:KIS53 KSL34:KSO53 LCH34:LCK53 LMD34:LMG53 LVZ34:LWC53 MFV34:MFY53 MPR34:MPU53 MZN34:MZQ53 NJJ34:NJM53 NTF34:NTI53 ODB34:ODE53 OMX34:ONA53 OWT34:OWW53 PGP34:PGS53 PQL34:PQO53 QAH34:QAK53 QKD34:QKG53 QTZ34:QUC53 RDV34:RDY53 RNR34:RNU53 RXN34:RXQ53 SHJ34:SHM53 SRF34:SRI53 TBB34:TBE53 TKX34:TLA53 TUT34:TUW53 UEP34:UES53 UOL34:UOO53 UYH34:UYK53 VID34:VIG53 VRZ34:VSC53 WBV34:WBY53 WLR34:WLU53 WVN34:WVQ53 G65570:J65589 JB65570:JE65589 SX65570:TA65589 ACT65570:ACW65589 AMP65570:AMS65589 AWL65570:AWO65589 BGH65570:BGK65589 BQD65570:BQG65589 BZZ65570:CAC65589 CJV65570:CJY65589 CTR65570:CTU65589 DDN65570:DDQ65589 DNJ65570:DNM65589 DXF65570:DXI65589 EHB65570:EHE65589 EQX65570:ERA65589 FAT65570:FAW65589 FKP65570:FKS65589 FUL65570:FUO65589 GEH65570:GEK65589 GOD65570:GOG65589 GXZ65570:GYC65589 HHV65570:HHY65589 HRR65570:HRU65589 IBN65570:IBQ65589 ILJ65570:ILM65589 IVF65570:IVI65589 JFB65570:JFE65589 JOX65570:JPA65589 JYT65570:JYW65589 KIP65570:KIS65589 KSL65570:KSO65589 LCH65570:LCK65589 LMD65570:LMG65589 LVZ65570:LWC65589 MFV65570:MFY65589 MPR65570:MPU65589 MZN65570:MZQ65589 NJJ65570:NJM65589 NTF65570:NTI65589 ODB65570:ODE65589 OMX65570:ONA65589 OWT65570:OWW65589 PGP65570:PGS65589 PQL65570:PQO65589 QAH65570:QAK65589 QKD65570:QKG65589 QTZ65570:QUC65589 RDV65570:RDY65589 RNR65570:RNU65589 RXN65570:RXQ65589 SHJ65570:SHM65589 SRF65570:SRI65589 TBB65570:TBE65589 TKX65570:TLA65589 TUT65570:TUW65589 UEP65570:UES65589 UOL65570:UOO65589 UYH65570:UYK65589 VID65570:VIG65589 VRZ65570:VSC65589 WBV65570:WBY65589 WLR65570:WLU65589 WVN65570:WVQ65589 G131106:J131125 JB131106:JE131125 SX131106:TA131125 ACT131106:ACW131125 AMP131106:AMS131125 AWL131106:AWO131125 BGH131106:BGK131125 BQD131106:BQG131125 BZZ131106:CAC131125 CJV131106:CJY131125 CTR131106:CTU131125 DDN131106:DDQ131125 DNJ131106:DNM131125 DXF131106:DXI131125 EHB131106:EHE131125 EQX131106:ERA131125 FAT131106:FAW131125 FKP131106:FKS131125 FUL131106:FUO131125 GEH131106:GEK131125 GOD131106:GOG131125 GXZ131106:GYC131125 HHV131106:HHY131125 HRR131106:HRU131125 IBN131106:IBQ131125 ILJ131106:ILM131125 IVF131106:IVI131125 JFB131106:JFE131125 JOX131106:JPA131125 JYT131106:JYW131125 KIP131106:KIS131125 KSL131106:KSO131125 LCH131106:LCK131125 LMD131106:LMG131125 LVZ131106:LWC131125 MFV131106:MFY131125 MPR131106:MPU131125 MZN131106:MZQ131125 NJJ131106:NJM131125 NTF131106:NTI131125 ODB131106:ODE131125 OMX131106:ONA131125 OWT131106:OWW131125 PGP131106:PGS131125 PQL131106:PQO131125 QAH131106:QAK131125 QKD131106:QKG131125 QTZ131106:QUC131125 RDV131106:RDY131125 RNR131106:RNU131125 RXN131106:RXQ131125 SHJ131106:SHM131125 SRF131106:SRI131125 TBB131106:TBE131125 TKX131106:TLA131125 TUT131106:TUW131125 UEP131106:UES131125 UOL131106:UOO131125 UYH131106:UYK131125 VID131106:VIG131125 VRZ131106:VSC131125 WBV131106:WBY131125 WLR131106:WLU131125 WVN131106:WVQ131125 G196642:J196661 JB196642:JE196661 SX196642:TA196661 ACT196642:ACW196661 AMP196642:AMS196661 AWL196642:AWO196661 BGH196642:BGK196661 BQD196642:BQG196661 BZZ196642:CAC196661 CJV196642:CJY196661 CTR196642:CTU196661 DDN196642:DDQ196661 DNJ196642:DNM196661 DXF196642:DXI196661 EHB196642:EHE196661 EQX196642:ERA196661 FAT196642:FAW196661 FKP196642:FKS196661 FUL196642:FUO196661 GEH196642:GEK196661 GOD196642:GOG196661 GXZ196642:GYC196661 HHV196642:HHY196661 HRR196642:HRU196661 IBN196642:IBQ196661 ILJ196642:ILM196661 IVF196642:IVI196661 JFB196642:JFE196661 JOX196642:JPA196661 JYT196642:JYW196661 KIP196642:KIS196661 KSL196642:KSO196661 LCH196642:LCK196661 LMD196642:LMG196661 LVZ196642:LWC196661 MFV196642:MFY196661 MPR196642:MPU196661 MZN196642:MZQ196661 NJJ196642:NJM196661 NTF196642:NTI196661 ODB196642:ODE196661 OMX196642:ONA196661 OWT196642:OWW196661 PGP196642:PGS196661 PQL196642:PQO196661 QAH196642:QAK196661 QKD196642:QKG196661 QTZ196642:QUC196661 RDV196642:RDY196661 RNR196642:RNU196661 RXN196642:RXQ196661 SHJ196642:SHM196661 SRF196642:SRI196661 TBB196642:TBE196661 TKX196642:TLA196661 TUT196642:TUW196661 UEP196642:UES196661 UOL196642:UOO196661 UYH196642:UYK196661 VID196642:VIG196661 VRZ196642:VSC196661 WBV196642:WBY196661 WLR196642:WLU196661 WVN196642:WVQ196661 G262178:J262197 JB262178:JE262197 SX262178:TA262197 ACT262178:ACW262197 AMP262178:AMS262197 AWL262178:AWO262197 BGH262178:BGK262197 BQD262178:BQG262197 BZZ262178:CAC262197 CJV262178:CJY262197 CTR262178:CTU262197 DDN262178:DDQ262197 DNJ262178:DNM262197 DXF262178:DXI262197 EHB262178:EHE262197 EQX262178:ERA262197 FAT262178:FAW262197 FKP262178:FKS262197 FUL262178:FUO262197 GEH262178:GEK262197 GOD262178:GOG262197 GXZ262178:GYC262197 HHV262178:HHY262197 HRR262178:HRU262197 IBN262178:IBQ262197 ILJ262178:ILM262197 IVF262178:IVI262197 JFB262178:JFE262197 JOX262178:JPA262197 JYT262178:JYW262197 KIP262178:KIS262197 KSL262178:KSO262197 LCH262178:LCK262197 LMD262178:LMG262197 LVZ262178:LWC262197 MFV262178:MFY262197 MPR262178:MPU262197 MZN262178:MZQ262197 NJJ262178:NJM262197 NTF262178:NTI262197 ODB262178:ODE262197 OMX262178:ONA262197 OWT262178:OWW262197 PGP262178:PGS262197 PQL262178:PQO262197 QAH262178:QAK262197 QKD262178:QKG262197 QTZ262178:QUC262197 RDV262178:RDY262197 RNR262178:RNU262197 RXN262178:RXQ262197 SHJ262178:SHM262197 SRF262178:SRI262197 TBB262178:TBE262197 TKX262178:TLA262197 TUT262178:TUW262197 UEP262178:UES262197 UOL262178:UOO262197 UYH262178:UYK262197 VID262178:VIG262197 VRZ262178:VSC262197 WBV262178:WBY262197 WLR262178:WLU262197 WVN262178:WVQ262197 G327714:J327733 JB327714:JE327733 SX327714:TA327733 ACT327714:ACW327733 AMP327714:AMS327733 AWL327714:AWO327733 BGH327714:BGK327733 BQD327714:BQG327733 BZZ327714:CAC327733 CJV327714:CJY327733 CTR327714:CTU327733 DDN327714:DDQ327733 DNJ327714:DNM327733 DXF327714:DXI327733 EHB327714:EHE327733 EQX327714:ERA327733 FAT327714:FAW327733 FKP327714:FKS327733 FUL327714:FUO327733 GEH327714:GEK327733 GOD327714:GOG327733 GXZ327714:GYC327733 HHV327714:HHY327733 HRR327714:HRU327733 IBN327714:IBQ327733 ILJ327714:ILM327733 IVF327714:IVI327733 JFB327714:JFE327733 JOX327714:JPA327733 JYT327714:JYW327733 KIP327714:KIS327733 KSL327714:KSO327733 LCH327714:LCK327733 LMD327714:LMG327733 LVZ327714:LWC327733 MFV327714:MFY327733 MPR327714:MPU327733 MZN327714:MZQ327733 NJJ327714:NJM327733 NTF327714:NTI327733 ODB327714:ODE327733 OMX327714:ONA327733 OWT327714:OWW327733 PGP327714:PGS327733 PQL327714:PQO327733 QAH327714:QAK327733 QKD327714:QKG327733 QTZ327714:QUC327733 RDV327714:RDY327733 RNR327714:RNU327733 RXN327714:RXQ327733 SHJ327714:SHM327733 SRF327714:SRI327733 TBB327714:TBE327733 TKX327714:TLA327733 TUT327714:TUW327733 UEP327714:UES327733 UOL327714:UOO327733 UYH327714:UYK327733 VID327714:VIG327733 VRZ327714:VSC327733 WBV327714:WBY327733 WLR327714:WLU327733 WVN327714:WVQ327733 G393250:J393269 JB393250:JE393269 SX393250:TA393269 ACT393250:ACW393269 AMP393250:AMS393269 AWL393250:AWO393269 BGH393250:BGK393269 BQD393250:BQG393269 BZZ393250:CAC393269 CJV393250:CJY393269 CTR393250:CTU393269 DDN393250:DDQ393269 DNJ393250:DNM393269 DXF393250:DXI393269 EHB393250:EHE393269 EQX393250:ERA393269 FAT393250:FAW393269 FKP393250:FKS393269 FUL393250:FUO393269 GEH393250:GEK393269 GOD393250:GOG393269 GXZ393250:GYC393269 HHV393250:HHY393269 HRR393250:HRU393269 IBN393250:IBQ393269 ILJ393250:ILM393269 IVF393250:IVI393269 JFB393250:JFE393269 JOX393250:JPA393269 JYT393250:JYW393269 KIP393250:KIS393269 KSL393250:KSO393269 LCH393250:LCK393269 LMD393250:LMG393269 LVZ393250:LWC393269 MFV393250:MFY393269 MPR393250:MPU393269 MZN393250:MZQ393269 NJJ393250:NJM393269 NTF393250:NTI393269 ODB393250:ODE393269 OMX393250:ONA393269 OWT393250:OWW393269 PGP393250:PGS393269 PQL393250:PQO393269 QAH393250:QAK393269 QKD393250:QKG393269 QTZ393250:QUC393269 RDV393250:RDY393269 RNR393250:RNU393269 RXN393250:RXQ393269 SHJ393250:SHM393269 SRF393250:SRI393269 TBB393250:TBE393269 TKX393250:TLA393269 TUT393250:TUW393269 UEP393250:UES393269 UOL393250:UOO393269 UYH393250:UYK393269 VID393250:VIG393269 VRZ393250:VSC393269 WBV393250:WBY393269 WLR393250:WLU393269 WVN393250:WVQ393269 G458786:J458805 JB458786:JE458805 SX458786:TA458805 ACT458786:ACW458805 AMP458786:AMS458805 AWL458786:AWO458805 BGH458786:BGK458805 BQD458786:BQG458805 BZZ458786:CAC458805 CJV458786:CJY458805 CTR458786:CTU458805 DDN458786:DDQ458805 DNJ458786:DNM458805 DXF458786:DXI458805 EHB458786:EHE458805 EQX458786:ERA458805 FAT458786:FAW458805 FKP458786:FKS458805 FUL458786:FUO458805 GEH458786:GEK458805 GOD458786:GOG458805 GXZ458786:GYC458805 HHV458786:HHY458805 HRR458786:HRU458805 IBN458786:IBQ458805 ILJ458786:ILM458805 IVF458786:IVI458805 JFB458786:JFE458805 JOX458786:JPA458805 JYT458786:JYW458805 KIP458786:KIS458805 KSL458786:KSO458805 LCH458786:LCK458805 LMD458786:LMG458805 LVZ458786:LWC458805 MFV458786:MFY458805 MPR458786:MPU458805 MZN458786:MZQ458805 NJJ458786:NJM458805 NTF458786:NTI458805 ODB458786:ODE458805 OMX458786:ONA458805 OWT458786:OWW458805 PGP458786:PGS458805 PQL458786:PQO458805 QAH458786:QAK458805 QKD458786:QKG458805 QTZ458786:QUC458805 RDV458786:RDY458805 RNR458786:RNU458805 RXN458786:RXQ458805 SHJ458786:SHM458805 SRF458786:SRI458805 TBB458786:TBE458805 TKX458786:TLA458805 TUT458786:TUW458805 UEP458786:UES458805 UOL458786:UOO458805 UYH458786:UYK458805 VID458786:VIG458805 VRZ458786:VSC458805 WBV458786:WBY458805 WLR458786:WLU458805 WVN458786:WVQ458805 G524322:J524341 JB524322:JE524341 SX524322:TA524341 ACT524322:ACW524341 AMP524322:AMS524341 AWL524322:AWO524341 BGH524322:BGK524341 BQD524322:BQG524341 BZZ524322:CAC524341 CJV524322:CJY524341 CTR524322:CTU524341 DDN524322:DDQ524341 DNJ524322:DNM524341 DXF524322:DXI524341 EHB524322:EHE524341 EQX524322:ERA524341 FAT524322:FAW524341 FKP524322:FKS524341 FUL524322:FUO524341 GEH524322:GEK524341 GOD524322:GOG524341 GXZ524322:GYC524341 HHV524322:HHY524341 HRR524322:HRU524341 IBN524322:IBQ524341 ILJ524322:ILM524341 IVF524322:IVI524341 JFB524322:JFE524341 JOX524322:JPA524341 JYT524322:JYW524341 KIP524322:KIS524341 KSL524322:KSO524341 LCH524322:LCK524341 LMD524322:LMG524341 LVZ524322:LWC524341 MFV524322:MFY524341 MPR524322:MPU524341 MZN524322:MZQ524341 NJJ524322:NJM524341 NTF524322:NTI524341 ODB524322:ODE524341 OMX524322:ONA524341 OWT524322:OWW524341 PGP524322:PGS524341 PQL524322:PQO524341 QAH524322:QAK524341 QKD524322:QKG524341 QTZ524322:QUC524341 RDV524322:RDY524341 RNR524322:RNU524341 RXN524322:RXQ524341 SHJ524322:SHM524341 SRF524322:SRI524341 TBB524322:TBE524341 TKX524322:TLA524341 TUT524322:TUW524341 UEP524322:UES524341 UOL524322:UOO524341 UYH524322:UYK524341 VID524322:VIG524341 VRZ524322:VSC524341 WBV524322:WBY524341 WLR524322:WLU524341 WVN524322:WVQ524341 G589858:J589877 JB589858:JE589877 SX589858:TA589877 ACT589858:ACW589877 AMP589858:AMS589877 AWL589858:AWO589877 BGH589858:BGK589877 BQD589858:BQG589877 BZZ589858:CAC589877 CJV589858:CJY589877 CTR589858:CTU589877 DDN589858:DDQ589877 DNJ589858:DNM589877 DXF589858:DXI589877 EHB589858:EHE589877 EQX589858:ERA589877 FAT589858:FAW589877 FKP589858:FKS589877 FUL589858:FUO589877 GEH589858:GEK589877 GOD589858:GOG589877 GXZ589858:GYC589877 HHV589858:HHY589877 HRR589858:HRU589877 IBN589858:IBQ589877 ILJ589858:ILM589877 IVF589858:IVI589877 JFB589858:JFE589877 JOX589858:JPA589877 JYT589858:JYW589877 KIP589858:KIS589877 KSL589858:KSO589877 LCH589858:LCK589877 LMD589858:LMG589877 LVZ589858:LWC589877 MFV589858:MFY589877 MPR589858:MPU589877 MZN589858:MZQ589877 NJJ589858:NJM589877 NTF589858:NTI589877 ODB589858:ODE589877 OMX589858:ONA589877 OWT589858:OWW589877 PGP589858:PGS589877 PQL589858:PQO589877 QAH589858:QAK589877 QKD589858:QKG589877 QTZ589858:QUC589877 RDV589858:RDY589877 RNR589858:RNU589877 RXN589858:RXQ589877 SHJ589858:SHM589877 SRF589858:SRI589877 TBB589858:TBE589877 TKX589858:TLA589877 TUT589858:TUW589877 UEP589858:UES589877 UOL589858:UOO589877 UYH589858:UYK589877 VID589858:VIG589877 VRZ589858:VSC589877 WBV589858:WBY589877 WLR589858:WLU589877 WVN589858:WVQ589877 G655394:J655413 JB655394:JE655413 SX655394:TA655413 ACT655394:ACW655413 AMP655394:AMS655413 AWL655394:AWO655413 BGH655394:BGK655413 BQD655394:BQG655413 BZZ655394:CAC655413 CJV655394:CJY655413 CTR655394:CTU655413 DDN655394:DDQ655413 DNJ655394:DNM655413 DXF655394:DXI655413 EHB655394:EHE655413 EQX655394:ERA655413 FAT655394:FAW655413 FKP655394:FKS655413 FUL655394:FUO655413 GEH655394:GEK655413 GOD655394:GOG655413 GXZ655394:GYC655413 HHV655394:HHY655413 HRR655394:HRU655413 IBN655394:IBQ655413 ILJ655394:ILM655413 IVF655394:IVI655413 JFB655394:JFE655413 JOX655394:JPA655413 JYT655394:JYW655413 KIP655394:KIS655413 KSL655394:KSO655413 LCH655394:LCK655413 LMD655394:LMG655413 LVZ655394:LWC655413 MFV655394:MFY655413 MPR655394:MPU655413 MZN655394:MZQ655413 NJJ655394:NJM655413 NTF655394:NTI655413 ODB655394:ODE655413 OMX655394:ONA655413 OWT655394:OWW655413 PGP655394:PGS655413 PQL655394:PQO655413 QAH655394:QAK655413 QKD655394:QKG655413 QTZ655394:QUC655413 RDV655394:RDY655413 RNR655394:RNU655413 RXN655394:RXQ655413 SHJ655394:SHM655413 SRF655394:SRI655413 TBB655394:TBE655413 TKX655394:TLA655413 TUT655394:TUW655413 UEP655394:UES655413 UOL655394:UOO655413 UYH655394:UYK655413 VID655394:VIG655413 VRZ655394:VSC655413 WBV655394:WBY655413 WLR655394:WLU655413 WVN655394:WVQ655413 G720930:J720949 JB720930:JE720949 SX720930:TA720949 ACT720930:ACW720949 AMP720930:AMS720949 AWL720930:AWO720949 BGH720930:BGK720949 BQD720930:BQG720949 BZZ720930:CAC720949 CJV720930:CJY720949 CTR720930:CTU720949 DDN720930:DDQ720949 DNJ720930:DNM720949 DXF720930:DXI720949 EHB720930:EHE720949 EQX720930:ERA720949 FAT720930:FAW720949 FKP720930:FKS720949 FUL720930:FUO720949 GEH720930:GEK720949 GOD720930:GOG720949 GXZ720930:GYC720949 HHV720930:HHY720949 HRR720930:HRU720949 IBN720930:IBQ720949 ILJ720930:ILM720949 IVF720930:IVI720949 JFB720930:JFE720949 JOX720930:JPA720949 JYT720930:JYW720949 KIP720930:KIS720949 KSL720930:KSO720949 LCH720930:LCK720949 LMD720930:LMG720949 LVZ720930:LWC720949 MFV720930:MFY720949 MPR720930:MPU720949 MZN720930:MZQ720949 NJJ720930:NJM720949 NTF720930:NTI720949 ODB720930:ODE720949 OMX720930:ONA720949 OWT720930:OWW720949 PGP720930:PGS720949 PQL720930:PQO720949 QAH720930:QAK720949 QKD720930:QKG720949 QTZ720930:QUC720949 RDV720930:RDY720949 RNR720930:RNU720949 RXN720930:RXQ720949 SHJ720930:SHM720949 SRF720930:SRI720949 TBB720930:TBE720949 TKX720930:TLA720949 TUT720930:TUW720949 UEP720930:UES720949 UOL720930:UOO720949 UYH720930:UYK720949 VID720930:VIG720949 VRZ720930:VSC720949 WBV720930:WBY720949 WLR720930:WLU720949 WVN720930:WVQ720949 G786466:J786485 JB786466:JE786485 SX786466:TA786485 ACT786466:ACW786485 AMP786466:AMS786485 AWL786466:AWO786485 BGH786466:BGK786485 BQD786466:BQG786485 BZZ786466:CAC786485 CJV786466:CJY786485 CTR786466:CTU786485 DDN786466:DDQ786485 DNJ786466:DNM786485 DXF786466:DXI786485 EHB786466:EHE786485 EQX786466:ERA786485 FAT786466:FAW786485 FKP786466:FKS786485 FUL786466:FUO786485 GEH786466:GEK786485 GOD786466:GOG786485 GXZ786466:GYC786485 HHV786466:HHY786485 HRR786466:HRU786485 IBN786466:IBQ786485 ILJ786466:ILM786485 IVF786466:IVI786485 JFB786466:JFE786485 JOX786466:JPA786485 JYT786466:JYW786485 KIP786466:KIS786485 KSL786466:KSO786485 LCH786466:LCK786485 LMD786466:LMG786485 LVZ786466:LWC786485 MFV786466:MFY786485 MPR786466:MPU786485 MZN786466:MZQ786485 NJJ786466:NJM786485 NTF786466:NTI786485 ODB786466:ODE786485 OMX786466:ONA786485 OWT786466:OWW786485 PGP786466:PGS786485 PQL786466:PQO786485 QAH786466:QAK786485 QKD786466:QKG786485 QTZ786466:QUC786485 RDV786466:RDY786485 RNR786466:RNU786485 RXN786466:RXQ786485 SHJ786466:SHM786485 SRF786466:SRI786485 TBB786466:TBE786485 TKX786466:TLA786485 TUT786466:TUW786485 UEP786466:UES786485 UOL786466:UOO786485 UYH786466:UYK786485 VID786466:VIG786485 VRZ786466:VSC786485 WBV786466:WBY786485 WLR786466:WLU786485 WVN786466:WVQ786485 G852002:J852021 JB852002:JE852021 SX852002:TA852021 ACT852002:ACW852021 AMP852002:AMS852021 AWL852002:AWO852021 BGH852002:BGK852021 BQD852002:BQG852021 BZZ852002:CAC852021 CJV852002:CJY852021 CTR852002:CTU852021 DDN852002:DDQ852021 DNJ852002:DNM852021 DXF852002:DXI852021 EHB852002:EHE852021 EQX852002:ERA852021 FAT852002:FAW852021 FKP852002:FKS852021 FUL852002:FUO852021 GEH852002:GEK852021 GOD852002:GOG852021 GXZ852002:GYC852021 HHV852002:HHY852021 HRR852002:HRU852021 IBN852002:IBQ852021 ILJ852002:ILM852021 IVF852002:IVI852021 JFB852002:JFE852021 JOX852002:JPA852021 JYT852002:JYW852021 KIP852002:KIS852021 KSL852002:KSO852021 LCH852002:LCK852021 LMD852002:LMG852021 LVZ852002:LWC852021 MFV852002:MFY852021 MPR852002:MPU852021 MZN852002:MZQ852021 NJJ852002:NJM852021 NTF852002:NTI852021 ODB852002:ODE852021 OMX852002:ONA852021 OWT852002:OWW852021 PGP852002:PGS852021 PQL852002:PQO852021 QAH852002:QAK852021 QKD852002:QKG852021 QTZ852002:QUC852021 RDV852002:RDY852021 RNR852002:RNU852021 RXN852002:RXQ852021 SHJ852002:SHM852021 SRF852002:SRI852021 TBB852002:TBE852021 TKX852002:TLA852021 TUT852002:TUW852021 UEP852002:UES852021 UOL852002:UOO852021 UYH852002:UYK852021 VID852002:VIG852021 VRZ852002:VSC852021 WBV852002:WBY852021 WLR852002:WLU852021 WVN852002:WVQ852021 G917538:J917557 JB917538:JE917557 SX917538:TA917557 ACT917538:ACW917557 AMP917538:AMS917557 AWL917538:AWO917557 BGH917538:BGK917557 BQD917538:BQG917557 BZZ917538:CAC917557 CJV917538:CJY917557 CTR917538:CTU917557 DDN917538:DDQ917557 DNJ917538:DNM917557 DXF917538:DXI917557 EHB917538:EHE917557 EQX917538:ERA917557 FAT917538:FAW917557 FKP917538:FKS917557 FUL917538:FUO917557 GEH917538:GEK917557 GOD917538:GOG917557 GXZ917538:GYC917557 HHV917538:HHY917557 HRR917538:HRU917557 IBN917538:IBQ917557 ILJ917538:ILM917557 IVF917538:IVI917557 JFB917538:JFE917557 JOX917538:JPA917557 JYT917538:JYW917557 KIP917538:KIS917557 KSL917538:KSO917557 LCH917538:LCK917557 LMD917538:LMG917557 LVZ917538:LWC917557 MFV917538:MFY917557 MPR917538:MPU917557 MZN917538:MZQ917557 NJJ917538:NJM917557 NTF917538:NTI917557 ODB917538:ODE917557 OMX917538:ONA917557 OWT917538:OWW917557 PGP917538:PGS917557 PQL917538:PQO917557 QAH917538:QAK917557 QKD917538:QKG917557 QTZ917538:QUC917557 RDV917538:RDY917557 RNR917538:RNU917557 RXN917538:RXQ917557 SHJ917538:SHM917557 SRF917538:SRI917557 TBB917538:TBE917557 TKX917538:TLA917557 TUT917538:TUW917557 UEP917538:UES917557 UOL917538:UOO917557 UYH917538:UYK917557 VID917538:VIG917557 VRZ917538:VSC917557 WBV917538:WBY917557 WLR917538:WLU917557 WVN917538:WVQ917557 G983074:J983093 JB983074:JE983093 SX983074:TA983093 ACT983074:ACW983093 AMP983074:AMS983093 AWL983074:AWO983093 BGH983074:BGK983093 BQD983074:BQG983093 BZZ983074:CAC983093 CJV983074:CJY983093 CTR983074:CTU983093 DDN983074:DDQ983093 DNJ983074:DNM983093 DXF983074:DXI983093 EHB983074:EHE983093 EQX983074:ERA983093 FAT983074:FAW983093 FKP983074:FKS983093 FUL983074:FUO983093 GEH983074:GEK983093 GOD983074:GOG983093 GXZ983074:GYC983093 HHV983074:HHY983093 HRR983074:HRU983093 IBN983074:IBQ983093 ILJ983074:ILM983093 IVF983074:IVI983093 JFB983074:JFE983093 JOX983074:JPA983093 JYT983074:JYW983093 KIP983074:KIS983093 KSL983074:KSO983093 LCH983074:LCK983093 LMD983074:LMG983093 LVZ983074:LWC983093 MFV983074:MFY983093 MPR983074:MPU983093 MZN983074:MZQ983093 NJJ983074:NJM983093 NTF983074:NTI983093 ODB983074:ODE983093 OMX983074:ONA983093 OWT983074:OWW983093 PGP983074:PGS983093 PQL983074:PQO983093 QAH983074:QAK983093 QKD983074:QKG983093 QTZ983074:QUC983093 RDV983074:RDY983093 RNR983074:RNU983093 RXN983074:RXQ983093 SHJ983074:SHM983093 SRF983074:SRI983093 TBB983074:TBE983093 E92:E96 G92:J96 E55:E89 E22:E32 G55:J89 G22:J32 E105:J105 E34:E53 F22:F96 G34:J53</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Y256"/>
  <sheetViews>
    <sheetView topLeftCell="B6" zoomScale="60" zoomScaleNormal="60" workbookViewId="0">
      <selection activeCell="F39" sqref="F39"/>
    </sheetView>
  </sheetViews>
  <sheetFormatPr defaultRowHeight="12.75"/>
  <cols>
    <col min="1" max="1" width="3.85546875" style="312" hidden="1" customWidth="1"/>
    <col min="2" max="2" width="81.7109375" style="316" customWidth="1"/>
    <col min="3" max="3" width="3.28515625" style="316" hidden="1" customWidth="1"/>
    <col min="4" max="4" width="4.140625" style="316" hidden="1" customWidth="1"/>
    <col min="5" max="6" width="19.140625" style="303" customWidth="1"/>
    <col min="7" max="10" width="19" style="303" customWidth="1"/>
    <col min="11" max="13" width="23.140625" style="303" hidden="1" customWidth="1"/>
    <col min="14" max="14" width="5.7109375" style="316" customWidth="1"/>
    <col min="15" max="15" width="13.7109375" style="316" hidden="1" customWidth="1"/>
    <col min="16" max="16" width="5.7109375" style="316" customWidth="1"/>
    <col min="17" max="17" width="14.42578125" style="331" customWidth="1"/>
    <col min="18" max="18" width="13.42578125" style="331" customWidth="1"/>
    <col min="19" max="20" width="11.140625" style="331" customWidth="1"/>
    <col min="21" max="21" width="16.28515625" style="331" hidden="1" customWidth="1"/>
    <col min="22" max="22" width="15" style="331" hidden="1" customWidth="1"/>
    <col min="23" max="23" width="15" style="332" customWidth="1"/>
    <col min="24" max="24" width="15.7109375" style="331" hidden="1" customWidth="1"/>
    <col min="25" max="25" width="15.28515625" style="331" hidden="1" customWidth="1"/>
    <col min="26" max="255" width="9.140625" style="331"/>
    <col min="256" max="256" width="0" style="331" hidden="1" customWidth="1"/>
    <col min="257" max="257" width="81.7109375" style="331" customWidth="1"/>
    <col min="258" max="259" width="0" style="331" hidden="1" customWidth="1"/>
    <col min="260" max="261" width="19.140625" style="331" customWidth="1"/>
    <col min="262" max="265" width="19" style="331" customWidth="1"/>
    <col min="266" max="268" width="0" style="331" hidden="1" customWidth="1"/>
    <col min="269" max="269" width="5.7109375" style="331" customWidth="1"/>
    <col min="270" max="270" width="55.5703125" style="331" customWidth="1"/>
    <col min="271" max="271" width="0" style="331" hidden="1" customWidth="1"/>
    <col min="272" max="272" width="5.7109375" style="331" customWidth="1"/>
    <col min="273" max="273" width="14.42578125" style="331" customWidth="1"/>
    <col min="274" max="274" width="13.42578125" style="331" customWidth="1"/>
    <col min="275" max="276" width="11.140625" style="331" customWidth="1"/>
    <col min="277" max="278" width="0" style="331" hidden="1" customWidth="1"/>
    <col min="279" max="279" width="15" style="331" customWidth="1"/>
    <col min="280" max="281" width="0" style="331" hidden="1" customWidth="1"/>
    <col min="282" max="511" width="9.140625" style="331"/>
    <col min="512" max="512" width="0" style="331" hidden="1" customWidth="1"/>
    <col min="513" max="513" width="81.7109375" style="331" customWidth="1"/>
    <col min="514" max="515" width="0" style="331" hidden="1" customWidth="1"/>
    <col min="516" max="517" width="19.140625" style="331" customWidth="1"/>
    <col min="518" max="521" width="19" style="331" customWidth="1"/>
    <col min="522" max="524" width="0" style="331" hidden="1" customWidth="1"/>
    <col min="525" max="525" width="5.7109375" style="331" customWidth="1"/>
    <col min="526" max="526" width="55.5703125" style="331" customWidth="1"/>
    <col min="527" max="527" width="0" style="331" hidden="1" customWidth="1"/>
    <col min="528" max="528" width="5.7109375" style="331" customWidth="1"/>
    <col min="529" max="529" width="14.42578125" style="331" customWidth="1"/>
    <col min="530" max="530" width="13.42578125" style="331" customWidth="1"/>
    <col min="531" max="532" width="11.140625" style="331" customWidth="1"/>
    <col min="533" max="534" width="0" style="331" hidden="1" customWidth="1"/>
    <col min="535" max="535" width="15" style="331" customWidth="1"/>
    <col min="536" max="537" width="0" style="331" hidden="1" customWidth="1"/>
    <col min="538" max="767" width="9.140625" style="331"/>
    <col min="768" max="768" width="0" style="331" hidden="1" customWidth="1"/>
    <col min="769" max="769" width="81.7109375" style="331" customWidth="1"/>
    <col min="770" max="771" width="0" style="331" hidden="1" customWidth="1"/>
    <col min="772" max="773" width="19.140625" style="331" customWidth="1"/>
    <col min="774" max="777" width="19" style="331" customWidth="1"/>
    <col min="778" max="780" width="0" style="331" hidden="1" customWidth="1"/>
    <col min="781" max="781" width="5.7109375" style="331" customWidth="1"/>
    <col min="782" max="782" width="55.5703125" style="331" customWidth="1"/>
    <col min="783" max="783" width="0" style="331" hidden="1" customWidth="1"/>
    <col min="784" max="784" width="5.7109375" style="331" customWidth="1"/>
    <col min="785" max="785" width="14.42578125" style="331" customWidth="1"/>
    <col min="786" max="786" width="13.42578125" style="331" customWidth="1"/>
    <col min="787" max="788" width="11.140625" style="331" customWidth="1"/>
    <col min="789" max="790" width="0" style="331" hidden="1" customWidth="1"/>
    <col min="791" max="791" width="15" style="331" customWidth="1"/>
    <col min="792" max="793" width="0" style="331" hidden="1" customWidth="1"/>
    <col min="794" max="1023" width="9.140625" style="331"/>
    <col min="1024" max="1024" width="0" style="331" hidden="1" customWidth="1"/>
    <col min="1025" max="1025" width="81.7109375" style="331" customWidth="1"/>
    <col min="1026" max="1027" width="0" style="331" hidden="1" customWidth="1"/>
    <col min="1028" max="1029" width="19.140625" style="331" customWidth="1"/>
    <col min="1030" max="1033" width="19" style="331" customWidth="1"/>
    <col min="1034" max="1036" width="0" style="331" hidden="1" customWidth="1"/>
    <col min="1037" max="1037" width="5.7109375" style="331" customWidth="1"/>
    <col min="1038" max="1038" width="55.5703125" style="331" customWidth="1"/>
    <col min="1039" max="1039" width="0" style="331" hidden="1" customWidth="1"/>
    <col min="1040" max="1040" width="5.7109375" style="331" customWidth="1"/>
    <col min="1041" max="1041" width="14.42578125" style="331" customWidth="1"/>
    <col min="1042" max="1042" width="13.42578125" style="331" customWidth="1"/>
    <col min="1043" max="1044" width="11.140625" style="331" customWidth="1"/>
    <col min="1045" max="1046" width="0" style="331" hidden="1" customWidth="1"/>
    <col min="1047" max="1047" width="15" style="331" customWidth="1"/>
    <col min="1048" max="1049" width="0" style="331" hidden="1" customWidth="1"/>
    <col min="1050" max="1279" width="9.140625" style="331"/>
    <col min="1280" max="1280" width="0" style="331" hidden="1" customWidth="1"/>
    <col min="1281" max="1281" width="81.7109375" style="331" customWidth="1"/>
    <col min="1282" max="1283" width="0" style="331" hidden="1" customWidth="1"/>
    <col min="1284" max="1285" width="19.140625" style="331" customWidth="1"/>
    <col min="1286" max="1289" width="19" style="331" customWidth="1"/>
    <col min="1290" max="1292" width="0" style="331" hidden="1" customWidth="1"/>
    <col min="1293" max="1293" width="5.7109375" style="331" customWidth="1"/>
    <col min="1294" max="1294" width="55.5703125" style="331" customWidth="1"/>
    <col min="1295" max="1295" width="0" style="331" hidden="1" customWidth="1"/>
    <col min="1296" max="1296" width="5.7109375" style="331" customWidth="1"/>
    <col min="1297" max="1297" width="14.42578125" style="331" customWidth="1"/>
    <col min="1298" max="1298" width="13.42578125" style="331" customWidth="1"/>
    <col min="1299" max="1300" width="11.140625" style="331" customWidth="1"/>
    <col min="1301" max="1302" width="0" style="331" hidden="1" customWidth="1"/>
    <col min="1303" max="1303" width="15" style="331" customWidth="1"/>
    <col min="1304" max="1305" width="0" style="331" hidden="1" customWidth="1"/>
    <col min="1306" max="1535" width="9.140625" style="331"/>
    <col min="1536" max="1536" width="0" style="331" hidden="1" customWidth="1"/>
    <col min="1537" max="1537" width="81.7109375" style="331" customWidth="1"/>
    <col min="1538" max="1539" width="0" style="331" hidden="1" customWidth="1"/>
    <col min="1540" max="1541" width="19.140625" style="331" customWidth="1"/>
    <col min="1542" max="1545" width="19" style="331" customWidth="1"/>
    <col min="1546" max="1548" width="0" style="331" hidden="1" customWidth="1"/>
    <col min="1549" max="1549" width="5.7109375" style="331" customWidth="1"/>
    <col min="1550" max="1550" width="55.5703125" style="331" customWidth="1"/>
    <col min="1551" max="1551" width="0" style="331" hidden="1" customWidth="1"/>
    <col min="1552" max="1552" width="5.7109375" style="331" customWidth="1"/>
    <col min="1553" max="1553" width="14.42578125" style="331" customWidth="1"/>
    <col min="1554" max="1554" width="13.42578125" style="331" customWidth="1"/>
    <col min="1555" max="1556" width="11.140625" style="331" customWidth="1"/>
    <col min="1557" max="1558" width="0" style="331" hidden="1" customWidth="1"/>
    <col min="1559" max="1559" width="15" style="331" customWidth="1"/>
    <col min="1560" max="1561" width="0" style="331" hidden="1" customWidth="1"/>
    <col min="1562" max="1791" width="9.140625" style="331"/>
    <col min="1792" max="1792" width="0" style="331" hidden="1" customWidth="1"/>
    <col min="1793" max="1793" width="81.7109375" style="331" customWidth="1"/>
    <col min="1794" max="1795" width="0" style="331" hidden="1" customWidth="1"/>
    <col min="1796" max="1797" width="19.140625" style="331" customWidth="1"/>
    <col min="1798" max="1801" width="19" style="331" customWidth="1"/>
    <col min="1802" max="1804" width="0" style="331" hidden="1" customWidth="1"/>
    <col min="1805" max="1805" width="5.7109375" style="331" customWidth="1"/>
    <col min="1806" max="1806" width="55.5703125" style="331" customWidth="1"/>
    <col min="1807" max="1807" width="0" style="331" hidden="1" customWidth="1"/>
    <col min="1808" max="1808" width="5.7109375" style="331" customWidth="1"/>
    <col min="1809" max="1809" width="14.42578125" style="331" customWidth="1"/>
    <col min="1810" max="1810" width="13.42578125" style="331" customWidth="1"/>
    <col min="1811" max="1812" width="11.140625" style="331" customWidth="1"/>
    <col min="1813" max="1814" width="0" style="331" hidden="1" customWidth="1"/>
    <col min="1815" max="1815" width="15" style="331" customWidth="1"/>
    <col min="1816" max="1817" width="0" style="331" hidden="1" customWidth="1"/>
    <col min="1818" max="2047" width="9.140625" style="331"/>
    <col min="2048" max="2048" width="0" style="331" hidden="1" customWidth="1"/>
    <col min="2049" max="2049" width="81.7109375" style="331" customWidth="1"/>
    <col min="2050" max="2051" width="0" style="331" hidden="1" customWidth="1"/>
    <col min="2052" max="2053" width="19.140625" style="331" customWidth="1"/>
    <col min="2054" max="2057" width="19" style="331" customWidth="1"/>
    <col min="2058" max="2060" width="0" style="331" hidden="1" customWidth="1"/>
    <col min="2061" max="2061" width="5.7109375" style="331" customWidth="1"/>
    <col min="2062" max="2062" width="55.5703125" style="331" customWidth="1"/>
    <col min="2063" max="2063" width="0" style="331" hidden="1" customWidth="1"/>
    <col min="2064" max="2064" width="5.7109375" style="331" customWidth="1"/>
    <col min="2065" max="2065" width="14.42578125" style="331" customWidth="1"/>
    <col min="2066" max="2066" width="13.42578125" style="331" customWidth="1"/>
    <col min="2067" max="2068" width="11.140625" style="331" customWidth="1"/>
    <col min="2069" max="2070" width="0" style="331" hidden="1" customWidth="1"/>
    <col min="2071" max="2071" width="15" style="331" customWidth="1"/>
    <col min="2072" max="2073" width="0" style="331" hidden="1" customWidth="1"/>
    <col min="2074" max="2303" width="9.140625" style="331"/>
    <col min="2304" max="2304" width="0" style="331" hidden="1" customWidth="1"/>
    <col min="2305" max="2305" width="81.7109375" style="331" customWidth="1"/>
    <col min="2306" max="2307" width="0" style="331" hidden="1" customWidth="1"/>
    <col min="2308" max="2309" width="19.140625" style="331" customWidth="1"/>
    <col min="2310" max="2313" width="19" style="331" customWidth="1"/>
    <col min="2314" max="2316" width="0" style="331" hidden="1" customWidth="1"/>
    <col min="2317" max="2317" width="5.7109375" style="331" customWidth="1"/>
    <col min="2318" max="2318" width="55.5703125" style="331" customWidth="1"/>
    <col min="2319" max="2319" width="0" style="331" hidden="1" customWidth="1"/>
    <col min="2320" max="2320" width="5.7109375" style="331" customWidth="1"/>
    <col min="2321" max="2321" width="14.42578125" style="331" customWidth="1"/>
    <col min="2322" max="2322" width="13.42578125" style="331" customWidth="1"/>
    <col min="2323" max="2324" width="11.140625" style="331" customWidth="1"/>
    <col min="2325" max="2326" width="0" style="331" hidden="1" customWidth="1"/>
    <col min="2327" max="2327" width="15" style="331" customWidth="1"/>
    <col min="2328" max="2329" width="0" style="331" hidden="1" customWidth="1"/>
    <col min="2330" max="2559" width="9.140625" style="331"/>
    <col min="2560" max="2560" width="0" style="331" hidden="1" customWidth="1"/>
    <col min="2561" max="2561" width="81.7109375" style="331" customWidth="1"/>
    <col min="2562" max="2563" width="0" style="331" hidden="1" customWidth="1"/>
    <col min="2564" max="2565" width="19.140625" style="331" customWidth="1"/>
    <col min="2566" max="2569" width="19" style="331" customWidth="1"/>
    <col min="2570" max="2572" width="0" style="331" hidden="1" customWidth="1"/>
    <col min="2573" max="2573" width="5.7109375" style="331" customWidth="1"/>
    <col min="2574" max="2574" width="55.5703125" style="331" customWidth="1"/>
    <col min="2575" max="2575" width="0" style="331" hidden="1" customWidth="1"/>
    <col min="2576" max="2576" width="5.7109375" style="331" customWidth="1"/>
    <col min="2577" max="2577" width="14.42578125" style="331" customWidth="1"/>
    <col min="2578" max="2578" width="13.42578125" style="331" customWidth="1"/>
    <col min="2579" max="2580" width="11.140625" style="331" customWidth="1"/>
    <col min="2581" max="2582" width="0" style="331" hidden="1" customWidth="1"/>
    <col min="2583" max="2583" width="15" style="331" customWidth="1"/>
    <col min="2584" max="2585" width="0" style="331" hidden="1" customWidth="1"/>
    <col min="2586" max="2815" width="9.140625" style="331"/>
    <col min="2816" max="2816" width="0" style="331" hidden="1" customWidth="1"/>
    <col min="2817" max="2817" width="81.7109375" style="331" customWidth="1"/>
    <col min="2818" max="2819" width="0" style="331" hidden="1" customWidth="1"/>
    <col min="2820" max="2821" width="19.140625" style="331" customWidth="1"/>
    <col min="2822" max="2825" width="19" style="331" customWidth="1"/>
    <col min="2826" max="2828" width="0" style="331" hidden="1" customWidth="1"/>
    <col min="2829" max="2829" width="5.7109375" style="331" customWidth="1"/>
    <col min="2830" max="2830" width="55.5703125" style="331" customWidth="1"/>
    <col min="2831" max="2831" width="0" style="331" hidden="1" customWidth="1"/>
    <col min="2832" max="2832" width="5.7109375" style="331" customWidth="1"/>
    <col min="2833" max="2833" width="14.42578125" style="331" customWidth="1"/>
    <col min="2834" max="2834" width="13.42578125" style="331" customWidth="1"/>
    <col min="2835" max="2836" width="11.140625" style="331" customWidth="1"/>
    <col min="2837" max="2838" width="0" style="331" hidden="1" customWidth="1"/>
    <col min="2839" max="2839" width="15" style="331" customWidth="1"/>
    <col min="2840" max="2841" width="0" style="331" hidden="1" customWidth="1"/>
    <col min="2842" max="3071" width="9.140625" style="331"/>
    <col min="3072" max="3072" width="0" style="331" hidden="1" customWidth="1"/>
    <col min="3073" max="3073" width="81.7109375" style="331" customWidth="1"/>
    <col min="3074" max="3075" width="0" style="331" hidden="1" customWidth="1"/>
    <col min="3076" max="3077" width="19.140625" style="331" customWidth="1"/>
    <col min="3078" max="3081" width="19" style="331" customWidth="1"/>
    <col min="3082" max="3084" width="0" style="331" hidden="1" customWidth="1"/>
    <col min="3085" max="3085" width="5.7109375" style="331" customWidth="1"/>
    <col min="3086" max="3086" width="55.5703125" style="331" customWidth="1"/>
    <col min="3087" max="3087" width="0" style="331" hidden="1" customWidth="1"/>
    <col min="3088" max="3088" width="5.7109375" style="331" customWidth="1"/>
    <col min="3089" max="3089" width="14.42578125" style="331" customWidth="1"/>
    <col min="3090" max="3090" width="13.42578125" style="331" customWidth="1"/>
    <col min="3091" max="3092" width="11.140625" style="331" customWidth="1"/>
    <col min="3093" max="3094" width="0" style="331" hidden="1" customWidth="1"/>
    <col min="3095" max="3095" width="15" style="331" customWidth="1"/>
    <col min="3096" max="3097" width="0" style="331" hidden="1" customWidth="1"/>
    <col min="3098" max="3327" width="9.140625" style="331"/>
    <col min="3328" max="3328" width="0" style="331" hidden="1" customWidth="1"/>
    <col min="3329" max="3329" width="81.7109375" style="331" customWidth="1"/>
    <col min="3330" max="3331" width="0" style="331" hidden="1" customWidth="1"/>
    <col min="3332" max="3333" width="19.140625" style="331" customWidth="1"/>
    <col min="3334" max="3337" width="19" style="331" customWidth="1"/>
    <col min="3338" max="3340" width="0" style="331" hidden="1" customWidth="1"/>
    <col min="3341" max="3341" width="5.7109375" style="331" customWidth="1"/>
    <col min="3342" max="3342" width="55.5703125" style="331" customWidth="1"/>
    <col min="3343" max="3343" width="0" style="331" hidden="1" customWidth="1"/>
    <col min="3344" max="3344" width="5.7109375" style="331" customWidth="1"/>
    <col min="3345" max="3345" width="14.42578125" style="331" customWidth="1"/>
    <col min="3346" max="3346" width="13.42578125" style="331" customWidth="1"/>
    <col min="3347" max="3348" width="11.140625" style="331" customWidth="1"/>
    <col min="3349" max="3350" width="0" style="331" hidden="1" customWidth="1"/>
    <col min="3351" max="3351" width="15" style="331" customWidth="1"/>
    <col min="3352" max="3353" width="0" style="331" hidden="1" customWidth="1"/>
    <col min="3354" max="3583" width="9.140625" style="331"/>
    <col min="3584" max="3584" width="0" style="331" hidden="1" customWidth="1"/>
    <col min="3585" max="3585" width="81.7109375" style="331" customWidth="1"/>
    <col min="3586" max="3587" width="0" style="331" hidden="1" customWidth="1"/>
    <col min="3588" max="3589" width="19.140625" style="331" customWidth="1"/>
    <col min="3590" max="3593" width="19" style="331" customWidth="1"/>
    <col min="3594" max="3596" width="0" style="331" hidden="1" customWidth="1"/>
    <col min="3597" max="3597" width="5.7109375" style="331" customWidth="1"/>
    <col min="3598" max="3598" width="55.5703125" style="331" customWidth="1"/>
    <col min="3599" max="3599" width="0" style="331" hidden="1" customWidth="1"/>
    <col min="3600" max="3600" width="5.7109375" style="331" customWidth="1"/>
    <col min="3601" max="3601" width="14.42578125" style="331" customWidth="1"/>
    <col min="3602" max="3602" width="13.42578125" style="331" customWidth="1"/>
    <col min="3603" max="3604" width="11.140625" style="331" customWidth="1"/>
    <col min="3605" max="3606" width="0" style="331" hidden="1" customWidth="1"/>
    <col min="3607" max="3607" width="15" style="331" customWidth="1"/>
    <col min="3608" max="3609" width="0" style="331" hidden="1" customWidth="1"/>
    <col min="3610" max="3839" width="9.140625" style="331"/>
    <col min="3840" max="3840" width="0" style="331" hidden="1" customWidth="1"/>
    <col min="3841" max="3841" width="81.7109375" style="331" customWidth="1"/>
    <col min="3842" max="3843" width="0" style="331" hidden="1" customWidth="1"/>
    <col min="3844" max="3845" width="19.140625" style="331" customWidth="1"/>
    <col min="3846" max="3849" width="19" style="331" customWidth="1"/>
    <col min="3850" max="3852" width="0" style="331" hidden="1" customWidth="1"/>
    <col min="3853" max="3853" width="5.7109375" style="331" customWidth="1"/>
    <col min="3854" max="3854" width="55.5703125" style="331" customWidth="1"/>
    <col min="3855" max="3855" width="0" style="331" hidden="1" customWidth="1"/>
    <col min="3856" max="3856" width="5.7109375" style="331" customWidth="1"/>
    <col min="3857" max="3857" width="14.42578125" style="331" customWidth="1"/>
    <col min="3858" max="3858" width="13.42578125" style="331" customWidth="1"/>
    <col min="3859" max="3860" width="11.140625" style="331" customWidth="1"/>
    <col min="3861" max="3862" width="0" style="331" hidden="1" customWidth="1"/>
    <col min="3863" max="3863" width="15" style="331" customWidth="1"/>
    <col min="3864" max="3865" width="0" style="331" hidden="1" customWidth="1"/>
    <col min="3866" max="4095" width="9.140625" style="331"/>
    <col min="4096" max="4096" width="0" style="331" hidden="1" customWidth="1"/>
    <col min="4097" max="4097" width="81.7109375" style="331" customWidth="1"/>
    <col min="4098" max="4099" width="0" style="331" hidden="1" customWidth="1"/>
    <col min="4100" max="4101" width="19.140625" style="331" customWidth="1"/>
    <col min="4102" max="4105" width="19" style="331" customWidth="1"/>
    <col min="4106" max="4108" width="0" style="331" hidden="1" customWidth="1"/>
    <col min="4109" max="4109" width="5.7109375" style="331" customWidth="1"/>
    <col min="4110" max="4110" width="55.5703125" style="331" customWidth="1"/>
    <col min="4111" max="4111" width="0" style="331" hidden="1" customWidth="1"/>
    <col min="4112" max="4112" width="5.7109375" style="331" customWidth="1"/>
    <col min="4113" max="4113" width="14.42578125" style="331" customWidth="1"/>
    <col min="4114" max="4114" width="13.42578125" style="331" customWidth="1"/>
    <col min="4115" max="4116" width="11.140625" style="331" customWidth="1"/>
    <col min="4117" max="4118" width="0" style="331" hidden="1" customWidth="1"/>
    <col min="4119" max="4119" width="15" style="331" customWidth="1"/>
    <col min="4120" max="4121" width="0" style="331" hidden="1" customWidth="1"/>
    <col min="4122" max="4351" width="9.140625" style="331"/>
    <col min="4352" max="4352" width="0" style="331" hidden="1" customWidth="1"/>
    <col min="4353" max="4353" width="81.7109375" style="331" customWidth="1"/>
    <col min="4354" max="4355" width="0" style="331" hidden="1" customWidth="1"/>
    <col min="4356" max="4357" width="19.140625" style="331" customWidth="1"/>
    <col min="4358" max="4361" width="19" style="331" customWidth="1"/>
    <col min="4362" max="4364" width="0" style="331" hidden="1" customWidth="1"/>
    <col min="4365" max="4365" width="5.7109375" style="331" customWidth="1"/>
    <col min="4366" max="4366" width="55.5703125" style="331" customWidth="1"/>
    <col min="4367" max="4367" width="0" style="331" hidden="1" customWidth="1"/>
    <col min="4368" max="4368" width="5.7109375" style="331" customWidth="1"/>
    <col min="4369" max="4369" width="14.42578125" style="331" customWidth="1"/>
    <col min="4370" max="4370" width="13.42578125" style="331" customWidth="1"/>
    <col min="4371" max="4372" width="11.140625" style="331" customWidth="1"/>
    <col min="4373" max="4374" width="0" style="331" hidden="1" customWidth="1"/>
    <col min="4375" max="4375" width="15" style="331" customWidth="1"/>
    <col min="4376" max="4377" width="0" style="331" hidden="1" customWidth="1"/>
    <col min="4378" max="4607" width="9.140625" style="331"/>
    <col min="4608" max="4608" width="0" style="331" hidden="1" customWidth="1"/>
    <col min="4609" max="4609" width="81.7109375" style="331" customWidth="1"/>
    <col min="4610" max="4611" width="0" style="331" hidden="1" customWidth="1"/>
    <col min="4612" max="4613" width="19.140625" style="331" customWidth="1"/>
    <col min="4614" max="4617" width="19" style="331" customWidth="1"/>
    <col min="4618" max="4620" width="0" style="331" hidden="1" customWidth="1"/>
    <col min="4621" max="4621" width="5.7109375" style="331" customWidth="1"/>
    <col min="4622" max="4622" width="55.5703125" style="331" customWidth="1"/>
    <col min="4623" max="4623" width="0" style="331" hidden="1" customWidth="1"/>
    <col min="4624" max="4624" width="5.7109375" style="331" customWidth="1"/>
    <col min="4625" max="4625" width="14.42578125" style="331" customWidth="1"/>
    <col min="4626" max="4626" width="13.42578125" style="331" customWidth="1"/>
    <col min="4627" max="4628" width="11.140625" style="331" customWidth="1"/>
    <col min="4629" max="4630" width="0" style="331" hidden="1" customWidth="1"/>
    <col min="4631" max="4631" width="15" style="331" customWidth="1"/>
    <col min="4632" max="4633" width="0" style="331" hidden="1" customWidth="1"/>
    <col min="4634" max="4863" width="9.140625" style="331"/>
    <col min="4864" max="4864" width="0" style="331" hidden="1" customWidth="1"/>
    <col min="4865" max="4865" width="81.7109375" style="331" customWidth="1"/>
    <col min="4866" max="4867" width="0" style="331" hidden="1" customWidth="1"/>
    <col min="4868" max="4869" width="19.140625" style="331" customWidth="1"/>
    <col min="4870" max="4873" width="19" style="331" customWidth="1"/>
    <col min="4874" max="4876" width="0" style="331" hidden="1" customWidth="1"/>
    <col min="4877" max="4877" width="5.7109375" style="331" customWidth="1"/>
    <col min="4878" max="4878" width="55.5703125" style="331" customWidth="1"/>
    <col min="4879" max="4879" width="0" style="331" hidden="1" customWidth="1"/>
    <col min="4880" max="4880" width="5.7109375" style="331" customWidth="1"/>
    <col min="4881" max="4881" width="14.42578125" style="331" customWidth="1"/>
    <col min="4882" max="4882" width="13.42578125" style="331" customWidth="1"/>
    <col min="4883" max="4884" width="11.140625" style="331" customWidth="1"/>
    <col min="4885" max="4886" width="0" style="331" hidden="1" customWidth="1"/>
    <col min="4887" max="4887" width="15" style="331" customWidth="1"/>
    <col min="4888" max="4889" width="0" style="331" hidden="1" customWidth="1"/>
    <col min="4890" max="5119" width="9.140625" style="331"/>
    <col min="5120" max="5120" width="0" style="331" hidden="1" customWidth="1"/>
    <col min="5121" max="5121" width="81.7109375" style="331" customWidth="1"/>
    <col min="5122" max="5123" width="0" style="331" hidden="1" customWidth="1"/>
    <col min="5124" max="5125" width="19.140625" style="331" customWidth="1"/>
    <col min="5126" max="5129" width="19" style="331" customWidth="1"/>
    <col min="5130" max="5132" width="0" style="331" hidden="1" customWidth="1"/>
    <col min="5133" max="5133" width="5.7109375" style="331" customWidth="1"/>
    <col min="5134" max="5134" width="55.5703125" style="331" customWidth="1"/>
    <col min="5135" max="5135" width="0" style="331" hidden="1" customWidth="1"/>
    <col min="5136" max="5136" width="5.7109375" style="331" customWidth="1"/>
    <col min="5137" max="5137" width="14.42578125" style="331" customWidth="1"/>
    <col min="5138" max="5138" width="13.42578125" style="331" customWidth="1"/>
    <col min="5139" max="5140" width="11.140625" style="331" customWidth="1"/>
    <col min="5141" max="5142" width="0" style="331" hidden="1" customWidth="1"/>
    <col min="5143" max="5143" width="15" style="331" customWidth="1"/>
    <col min="5144" max="5145" width="0" style="331" hidden="1" customWidth="1"/>
    <col min="5146" max="5375" width="9.140625" style="331"/>
    <col min="5376" max="5376" width="0" style="331" hidden="1" customWidth="1"/>
    <col min="5377" max="5377" width="81.7109375" style="331" customWidth="1"/>
    <col min="5378" max="5379" width="0" style="331" hidden="1" customWidth="1"/>
    <col min="5380" max="5381" width="19.140625" style="331" customWidth="1"/>
    <col min="5382" max="5385" width="19" style="331" customWidth="1"/>
    <col min="5386" max="5388" width="0" style="331" hidden="1" customWidth="1"/>
    <col min="5389" max="5389" width="5.7109375" style="331" customWidth="1"/>
    <col min="5390" max="5390" width="55.5703125" style="331" customWidth="1"/>
    <col min="5391" max="5391" width="0" style="331" hidden="1" customWidth="1"/>
    <col min="5392" max="5392" width="5.7109375" style="331" customWidth="1"/>
    <col min="5393" max="5393" width="14.42578125" style="331" customWidth="1"/>
    <col min="5394" max="5394" width="13.42578125" style="331" customWidth="1"/>
    <col min="5395" max="5396" width="11.140625" style="331" customWidth="1"/>
    <col min="5397" max="5398" width="0" style="331" hidden="1" customWidth="1"/>
    <col min="5399" max="5399" width="15" style="331" customWidth="1"/>
    <col min="5400" max="5401" width="0" style="331" hidden="1" customWidth="1"/>
    <col min="5402" max="5631" width="9.140625" style="331"/>
    <col min="5632" max="5632" width="0" style="331" hidden="1" customWidth="1"/>
    <col min="5633" max="5633" width="81.7109375" style="331" customWidth="1"/>
    <col min="5634" max="5635" width="0" style="331" hidden="1" customWidth="1"/>
    <col min="5636" max="5637" width="19.140625" style="331" customWidth="1"/>
    <col min="5638" max="5641" width="19" style="331" customWidth="1"/>
    <col min="5642" max="5644" width="0" style="331" hidden="1" customWidth="1"/>
    <col min="5645" max="5645" width="5.7109375" style="331" customWidth="1"/>
    <col min="5646" max="5646" width="55.5703125" style="331" customWidth="1"/>
    <col min="5647" max="5647" width="0" style="331" hidden="1" customWidth="1"/>
    <col min="5648" max="5648" width="5.7109375" style="331" customWidth="1"/>
    <col min="5649" max="5649" width="14.42578125" style="331" customWidth="1"/>
    <col min="5650" max="5650" width="13.42578125" style="331" customWidth="1"/>
    <col min="5651" max="5652" width="11.140625" style="331" customWidth="1"/>
    <col min="5653" max="5654" width="0" style="331" hidden="1" customWidth="1"/>
    <col min="5655" max="5655" width="15" style="331" customWidth="1"/>
    <col min="5656" max="5657" width="0" style="331" hidden="1" customWidth="1"/>
    <col min="5658" max="5887" width="9.140625" style="331"/>
    <col min="5888" max="5888" width="0" style="331" hidden="1" customWidth="1"/>
    <col min="5889" max="5889" width="81.7109375" style="331" customWidth="1"/>
    <col min="5890" max="5891" width="0" style="331" hidden="1" customWidth="1"/>
    <col min="5892" max="5893" width="19.140625" style="331" customWidth="1"/>
    <col min="5894" max="5897" width="19" style="331" customWidth="1"/>
    <col min="5898" max="5900" width="0" style="331" hidden="1" customWidth="1"/>
    <col min="5901" max="5901" width="5.7109375" style="331" customWidth="1"/>
    <col min="5902" max="5902" width="55.5703125" style="331" customWidth="1"/>
    <col min="5903" max="5903" width="0" style="331" hidden="1" customWidth="1"/>
    <col min="5904" max="5904" width="5.7109375" style="331" customWidth="1"/>
    <col min="5905" max="5905" width="14.42578125" style="331" customWidth="1"/>
    <col min="5906" max="5906" width="13.42578125" style="331" customWidth="1"/>
    <col min="5907" max="5908" width="11.140625" style="331" customWidth="1"/>
    <col min="5909" max="5910" width="0" style="331" hidden="1" customWidth="1"/>
    <col min="5911" max="5911" width="15" style="331" customWidth="1"/>
    <col min="5912" max="5913" width="0" style="331" hidden="1" customWidth="1"/>
    <col min="5914" max="6143" width="9.140625" style="331"/>
    <col min="6144" max="6144" width="0" style="331" hidden="1" customWidth="1"/>
    <col min="6145" max="6145" width="81.7109375" style="331" customWidth="1"/>
    <col min="6146" max="6147" width="0" style="331" hidden="1" customWidth="1"/>
    <col min="6148" max="6149" width="19.140625" style="331" customWidth="1"/>
    <col min="6150" max="6153" width="19" style="331" customWidth="1"/>
    <col min="6154" max="6156" width="0" style="331" hidden="1" customWidth="1"/>
    <col min="6157" max="6157" width="5.7109375" style="331" customWidth="1"/>
    <col min="6158" max="6158" width="55.5703125" style="331" customWidth="1"/>
    <col min="6159" max="6159" width="0" style="331" hidden="1" customWidth="1"/>
    <col min="6160" max="6160" width="5.7109375" style="331" customWidth="1"/>
    <col min="6161" max="6161" width="14.42578125" style="331" customWidth="1"/>
    <col min="6162" max="6162" width="13.42578125" style="331" customWidth="1"/>
    <col min="6163" max="6164" width="11.140625" style="331" customWidth="1"/>
    <col min="6165" max="6166" width="0" style="331" hidden="1" customWidth="1"/>
    <col min="6167" max="6167" width="15" style="331" customWidth="1"/>
    <col min="6168" max="6169" width="0" style="331" hidden="1" customWidth="1"/>
    <col min="6170" max="6399" width="9.140625" style="331"/>
    <col min="6400" max="6400" width="0" style="331" hidden="1" customWidth="1"/>
    <col min="6401" max="6401" width="81.7109375" style="331" customWidth="1"/>
    <col min="6402" max="6403" width="0" style="331" hidden="1" customWidth="1"/>
    <col min="6404" max="6405" width="19.140625" style="331" customWidth="1"/>
    <col min="6406" max="6409" width="19" style="331" customWidth="1"/>
    <col min="6410" max="6412" width="0" style="331" hidden="1" customWidth="1"/>
    <col min="6413" max="6413" width="5.7109375" style="331" customWidth="1"/>
    <col min="6414" max="6414" width="55.5703125" style="331" customWidth="1"/>
    <col min="6415" max="6415" width="0" style="331" hidden="1" customWidth="1"/>
    <col min="6416" max="6416" width="5.7109375" style="331" customWidth="1"/>
    <col min="6417" max="6417" width="14.42578125" style="331" customWidth="1"/>
    <col min="6418" max="6418" width="13.42578125" style="331" customWidth="1"/>
    <col min="6419" max="6420" width="11.140625" style="331" customWidth="1"/>
    <col min="6421" max="6422" width="0" style="331" hidden="1" customWidth="1"/>
    <col min="6423" max="6423" width="15" style="331" customWidth="1"/>
    <col min="6424" max="6425" width="0" style="331" hidden="1" customWidth="1"/>
    <col min="6426" max="6655" width="9.140625" style="331"/>
    <col min="6656" max="6656" width="0" style="331" hidden="1" customWidth="1"/>
    <col min="6657" max="6657" width="81.7109375" style="331" customWidth="1"/>
    <col min="6658" max="6659" width="0" style="331" hidden="1" customWidth="1"/>
    <col min="6660" max="6661" width="19.140625" style="331" customWidth="1"/>
    <col min="6662" max="6665" width="19" style="331" customWidth="1"/>
    <col min="6666" max="6668" width="0" style="331" hidden="1" customWidth="1"/>
    <col min="6669" max="6669" width="5.7109375" style="331" customWidth="1"/>
    <col min="6670" max="6670" width="55.5703125" style="331" customWidth="1"/>
    <col min="6671" max="6671" width="0" style="331" hidden="1" customWidth="1"/>
    <col min="6672" max="6672" width="5.7109375" style="331" customWidth="1"/>
    <col min="6673" max="6673" width="14.42578125" style="331" customWidth="1"/>
    <col min="6674" max="6674" width="13.42578125" style="331" customWidth="1"/>
    <col min="6675" max="6676" width="11.140625" style="331" customWidth="1"/>
    <col min="6677" max="6678" width="0" style="331" hidden="1" customWidth="1"/>
    <col min="6679" max="6679" width="15" style="331" customWidth="1"/>
    <col min="6680" max="6681" width="0" style="331" hidden="1" customWidth="1"/>
    <col min="6682" max="6911" width="9.140625" style="331"/>
    <col min="6912" max="6912" width="0" style="331" hidden="1" customWidth="1"/>
    <col min="6913" max="6913" width="81.7109375" style="331" customWidth="1"/>
    <col min="6914" max="6915" width="0" style="331" hidden="1" customWidth="1"/>
    <col min="6916" max="6917" width="19.140625" style="331" customWidth="1"/>
    <col min="6918" max="6921" width="19" style="331" customWidth="1"/>
    <col min="6922" max="6924" width="0" style="331" hidden="1" customWidth="1"/>
    <col min="6925" max="6925" width="5.7109375" style="331" customWidth="1"/>
    <col min="6926" max="6926" width="55.5703125" style="331" customWidth="1"/>
    <col min="6927" max="6927" width="0" style="331" hidden="1" customWidth="1"/>
    <col min="6928" max="6928" width="5.7109375" style="331" customWidth="1"/>
    <col min="6929" max="6929" width="14.42578125" style="331" customWidth="1"/>
    <col min="6930" max="6930" width="13.42578125" style="331" customWidth="1"/>
    <col min="6931" max="6932" width="11.140625" style="331" customWidth="1"/>
    <col min="6933" max="6934" width="0" style="331" hidden="1" customWidth="1"/>
    <col min="6935" max="6935" width="15" style="331" customWidth="1"/>
    <col min="6936" max="6937" width="0" style="331" hidden="1" customWidth="1"/>
    <col min="6938" max="7167" width="9.140625" style="331"/>
    <col min="7168" max="7168" width="0" style="331" hidden="1" customWidth="1"/>
    <col min="7169" max="7169" width="81.7109375" style="331" customWidth="1"/>
    <col min="7170" max="7171" width="0" style="331" hidden="1" customWidth="1"/>
    <col min="7172" max="7173" width="19.140625" style="331" customWidth="1"/>
    <col min="7174" max="7177" width="19" style="331" customWidth="1"/>
    <col min="7178" max="7180" width="0" style="331" hidden="1" customWidth="1"/>
    <col min="7181" max="7181" width="5.7109375" style="331" customWidth="1"/>
    <col min="7182" max="7182" width="55.5703125" style="331" customWidth="1"/>
    <col min="7183" max="7183" width="0" style="331" hidden="1" customWidth="1"/>
    <col min="7184" max="7184" width="5.7109375" style="331" customWidth="1"/>
    <col min="7185" max="7185" width="14.42578125" style="331" customWidth="1"/>
    <col min="7186" max="7186" width="13.42578125" style="331" customWidth="1"/>
    <col min="7187" max="7188" width="11.140625" style="331" customWidth="1"/>
    <col min="7189" max="7190" width="0" style="331" hidden="1" customWidth="1"/>
    <col min="7191" max="7191" width="15" style="331" customWidth="1"/>
    <col min="7192" max="7193" width="0" style="331" hidden="1" customWidth="1"/>
    <col min="7194" max="7423" width="9.140625" style="331"/>
    <col min="7424" max="7424" width="0" style="331" hidden="1" customWidth="1"/>
    <col min="7425" max="7425" width="81.7109375" style="331" customWidth="1"/>
    <col min="7426" max="7427" width="0" style="331" hidden="1" customWidth="1"/>
    <col min="7428" max="7429" width="19.140625" style="331" customWidth="1"/>
    <col min="7430" max="7433" width="19" style="331" customWidth="1"/>
    <col min="7434" max="7436" width="0" style="331" hidden="1" customWidth="1"/>
    <col min="7437" max="7437" width="5.7109375" style="331" customWidth="1"/>
    <col min="7438" max="7438" width="55.5703125" style="331" customWidth="1"/>
    <col min="7439" max="7439" width="0" style="331" hidden="1" customWidth="1"/>
    <col min="7440" max="7440" width="5.7109375" style="331" customWidth="1"/>
    <col min="7441" max="7441" width="14.42578125" style="331" customWidth="1"/>
    <col min="7442" max="7442" width="13.42578125" style="331" customWidth="1"/>
    <col min="7443" max="7444" width="11.140625" style="331" customWidth="1"/>
    <col min="7445" max="7446" width="0" style="331" hidden="1" customWidth="1"/>
    <col min="7447" max="7447" width="15" style="331" customWidth="1"/>
    <col min="7448" max="7449" width="0" style="331" hidden="1" customWidth="1"/>
    <col min="7450" max="7679" width="9.140625" style="331"/>
    <col min="7680" max="7680" width="0" style="331" hidden="1" customWidth="1"/>
    <col min="7681" max="7681" width="81.7109375" style="331" customWidth="1"/>
    <col min="7682" max="7683" width="0" style="331" hidden="1" customWidth="1"/>
    <col min="7684" max="7685" width="19.140625" style="331" customWidth="1"/>
    <col min="7686" max="7689" width="19" style="331" customWidth="1"/>
    <col min="7690" max="7692" width="0" style="331" hidden="1" customWidth="1"/>
    <col min="7693" max="7693" width="5.7109375" style="331" customWidth="1"/>
    <col min="7694" max="7694" width="55.5703125" style="331" customWidth="1"/>
    <col min="7695" max="7695" width="0" style="331" hidden="1" customWidth="1"/>
    <col min="7696" max="7696" width="5.7109375" style="331" customWidth="1"/>
    <col min="7697" max="7697" width="14.42578125" style="331" customWidth="1"/>
    <col min="7698" max="7698" width="13.42578125" style="331" customWidth="1"/>
    <col min="7699" max="7700" width="11.140625" style="331" customWidth="1"/>
    <col min="7701" max="7702" width="0" style="331" hidden="1" customWidth="1"/>
    <col min="7703" max="7703" width="15" style="331" customWidth="1"/>
    <col min="7704" max="7705" width="0" style="331" hidden="1" customWidth="1"/>
    <col min="7706" max="7935" width="9.140625" style="331"/>
    <col min="7936" max="7936" width="0" style="331" hidden="1" customWidth="1"/>
    <col min="7937" max="7937" width="81.7109375" style="331" customWidth="1"/>
    <col min="7938" max="7939" width="0" style="331" hidden="1" customWidth="1"/>
    <col min="7940" max="7941" width="19.140625" style="331" customWidth="1"/>
    <col min="7942" max="7945" width="19" style="331" customWidth="1"/>
    <col min="7946" max="7948" width="0" style="331" hidden="1" customWidth="1"/>
    <col min="7949" max="7949" width="5.7109375" style="331" customWidth="1"/>
    <col min="7950" max="7950" width="55.5703125" style="331" customWidth="1"/>
    <col min="7951" max="7951" width="0" style="331" hidden="1" customWidth="1"/>
    <col min="7952" max="7952" width="5.7109375" style="331" customWidth="1"/>
    <col min="7953" max="7953" width="14.42578125" style="331" customWidth="1"/>
    <col min="7954" max="7954" width="13.42578125" style="331" customWidth="1"/>
    <col min="7955" max="7956" width="11.140625" style="331" customWidth="1"/>
    <col min="7957" max="7958" width="0" style="331" hidden="1" customWidth="1"/>
    <col min="7959" max="7959" width="15" style="331" customWidth="1"/>
    <col min="7960" max="7961" width="0" style="331" hidden="1" customWidth="1"/>
    <col min="7962" max="8191" width="9.140625" style="331"/>
    <col min="8192" max="8192" width="0" style="331" hidden="1" customWidth="1"/>
    <col min="8193" max="8193" width="81.7109375" style="331" customWidth="1"/>
    <col min="8194" max="8195" width="0" style="331" hidden="1" customWidth="1"/>
    <col min="8196" max="8197" width="19.140625" style="331" customWidth="1"/>
    <col min="8198" max="8201" width="19" style="331" customWidth="1"/>
    <col min="8202" max="8204" width="0" style="331" hidden="1" customWidth="1"/>
    <col min="8205" max="8205" width="5.7109375" style="331" customWidth="1"/>
    <col min="8206" max="8206" width="55.5703125" style="331" customWidth="1"/>
    <col min="8207" max="8207" width="0" style="331" hidden="1" customWidth="1"/>
    <col min="8208" max="8208" width="5.7109375" style="331" customWidth="1"/>
    <col min="8209" max="8209" width="14.42578125" style="331" customWidth="1"/>
    <col min="8210" max="8210" width="13.42578125" style="331" customWidth="1"/>
    <col min="8211" max="8212" width="11.140625" style="331" customWidth="1"/>
    <col min="8213" max="8214" width="0" style="331" hidden="1" customWidth="1"/>
    <col min="8215" max="8215" width="15" style="331" customWidth="1"/>
    <col min="8216" max="8217" width="0" style="331" hidden="1" customWidth="1"/>
    <col min="8218" max="8447" width="9.140625" style="331"/>
    <col min="8448" max="8448" width="0" style="331" hidden="1" customWidth="1"/>
    <col min="8449" max="8449" width="81.7109375" style="331" customWidth="1"/>
    <col min="8450" max="8451" width="0" style="331" hidden="1" customWidth="1"/>
    <col min="8452" max="8453" width="19.140625" style="331" customWidth="1"/>
    <col min="8454" max="8457" width="19" style="331" customWidth="1"/>
    <col min="8458" max="8460" width="0" style="331" hidden="1" customWidth="1"/>
    <col min="8461" max="8461" width="5.7109375" style="331" customWidth="1"/>
    <col min="8462" max="8462" width="55.5703125" style="331" customWidth="1"/>
    <col min="8463" max="8463" width="0" style="331" hidden="1" customWidth="1"/>
    <col min="8464" max="8464" width="5.7109375" style="331" customWidth="1"/>
    <col min="8465" max="8465" width="14.42578125" style="331" customWidth="1"/>
    <col min="8466" max="8466" width="13.42578125" style="331" customWidth="1"/>
    <col min="8467" max="8468" width="11.140625" style="331" customWidth="1"/>
    <col min="8469" max="8470" width="0" style="331" hidden="1" customWidth="1"/>
    <col min="8471" max="8471" width="15" style="331" customWidth="1"/>
    <col min="8472" max="8473" width="0" style="331" hidden="1" customWidth="1"/>
    <col min="8474" max="8703" width="9.140625" style="331"/>
    <col min="8704" max="8704" width="0" style="331" hidden="1" customWidth="1"/>
    <col min="8705" max="8705" width="81.7109375" style="331" customWidth="1"/>
    <col min="8706" max="8707" width="0" style="331" hidden="1" customWidth="1"/>
    <col min="8708" max="8709" width="19.140625" style="331" customWidth="1"/>
    <col min="8710" max="8713" width="19" style="331" customWidth="1"/>
    <col min="8714" max="8716" width="0" style="331" hidden="1" customWidth="1"/>
    <col min="8717" max="8717" width="5.7109375" style="331" customWidth="1"/>
    <col min="8718" max="8718" width="55.5703125" style="331" customWidth="1"/>
    <col min="8719" max="8719" width="0" style="331" hidden="1" customWidth="1"/>
    <col min="8720" max="8720" width="5.7109375" style="331" customWidth="1"/>
    <col min="8721" max="8721" width="14.42578125" style="331" customWidth="1"/>
    <col min="8722" max="8722" width="13.42578125" style="331" customWidth="1"/>
    <col min="8723" max="8724" width="11.140625" style="331" customWidth="1"/>
    <col min="8725" max="8726" width="0" style="331" hidden="1" customWidth="1"/>
    <col min="8727" max="8727" width="15" style="331" customWidth="1"/>
    <col min="8728" max="8729" width="0" style="331" hidden="1" customWidth="1"/>
    <col min="8730" max="8959" width="9.140625" style="331"/>
    <col min="8960" max="8960" width="0" style="331" hidden="1" customWidth="1"/>
    <col min="8961" max="8961" width="81.7109375" style="331" customWidth="1"/>
    <col min="8962" max="8963" width="0" style="331" hidden="1" customWidth="1"/>
    <col min="8964" max="8965" width="19.140625" style="331" customWidth="1"/>
    <col min="8966" max="8969" width="19" style="331" customWidth="1"/>
    <col min="8970" max="8972" width="0" style="331" hidden="1" customWidth="1"/>
    <col min="8973" max="8973" width="5.7109375" style="331" customWidth="1"/>
    <col min="8974" max="8974" width="55.5703125" style="331" customWidth="1"/>
    <col min="8975" max="8975" width="0" style="331" hidden="1" customWidth="1"/>
    <col min="8976" max="8976" width="5.7109375" style="331" customWidth="1"/>
    <col min="8977" max="8977" width="14.42578125" style="331" customWidth="1"/>
    <col min="8978" max="8978" width="13.42578125" style="331" customWidth="1"/>
    <col min="8979" max="8980" width="11.140625" style="331" customWidth="1"/>
    <col min="8981" max="8982" width="0" style="331" hidden="1" customWidth="1"/>
    <col min="8983" max="8983" width="15" style="331" customWidth="1"/>
    <col min="8984" max="8985" width="0" style="331" hidden="1" customWidth="1"/>
    <col min="8986" max="9215" width="9.140625" style="331"/>
    <col min="9216" max="9216" width="0" style="331" hidden="1" customWidth="1"/>
    <col min="9217" max="9217" width="81.7109375" style="331" customWidth="1"/>
    <col min="9218" max="9219" width="0" style="331" hidden="1" customWidth="1"/>
    <col min="9220" max="9221" width="19.140625" style="331" customWidth="1"/>
    <col min="9222" max="9225" width="19" style="331" customWidth="1"/>
    <col min="9226" max="9228" width="0" style="331" hidden="1" customWidth="1"/>
    <col min="9229" max="9229" width="5.7109375" style="331" customWidth="1"/>
    <col min="9230" max="9230" width="55.5703125" style="331" customWidth="1"/>
    <col min="9231" max="9231" width="0" style="331" hidden="1" customWidth="1"/>
    <col min="9232" max="9232" width="5.7109375" style="331" customWidth="1"/>
    <col min="9233" max="9233" width="14.42578125" style="331" customWidth="1"/>
    <col min="9234" max="9234" width="13.42578125" style="331" customWidth="1"/>
    <col min="9235" max="9236" width="11.140625" style="331" customWidth="1"/>
    <col min="9237" max="9238" width="0" style="331" hidden="1" customWidth="1"/>
    <col min="9239" max="9239" width="15" style="331" customWidth="1"/>
    <col min="9240" max="9241" width="0" style="331" hidden="1" customWidth="1"/>
    <col min="9242" max="9471" width="9.140625" style="331"/>
    <col min="9472" max="9472" width="0" style="331" hidden="1" customWidth="1"/>
    <col min="9473" max="9473" width="81.7109375" style="331" customWidth="1"/>
    <col min="9474" max="9475" width="0" style="331" hidden="1" customWidth="1"/>
    <col min="9476" max="9477" width="19.140625" style="331" customWidth="1"/>
    <col min="9478" max="9481" width="19" style="331" customWidth="1"/>
    <col min="9482" max="9484" width="0" style="331" hidden="1" customWidth="1"/>
    <col min="9485" max="9485" width="5.7109375" style="331" customWidth="1"/>
    <col min="9486" max="9486" width="55.5703125" style="331" customWidth="1"/>
    <col min="9487" max="9487" width="0" style="331" hidden="1" customWidth="1"/>
    <col min="9488" max="9488" width="5.7109375" style="331" customWidth="1"/>
    <col min="9489" max="9489" width="14.42578125" style="331" customWidth="1"/>
    <col min="9490" max="9490" width="13.42578125" style="331" customWidth="1"/>
    <col min="9491" max="9492" width="11.140625" style="331" customWidth="1"/>
    <col min="9493" max="9494" width="0" style="331" hidden="1" customWidth="1"/>
    <col min="9495" max="9495" width="15" style="331" customWidth="1"/>
    <col min="9496" max="9497" width="0" style="331" hidden="1" customWidth="1"/>
    <col min="9498" max="9727" width="9.140625" style="331"/>
    <col min="9728" max="9728" width="0" style="331" hidden="1" customWidth="1"/>
    <col min="9729" max="9729" width="81.7109375" style="331" customWidth="1"/>
    <col min="9730" max="9731" width="0" style="331" hidden="1" customWidth="1"/>
    <col min="9732" max="9733" width="19.140625" style="331" customWidth="1"/>
    <col min="9734" max="9737" width="19" style="331" customWidth="1"/>
    <col min="9738" max="9740" width="0" style="331" hidden="1" customWidth="1"/>
    <col min="9741" max="9741" width="5.7109375" style="331" customWidth="1"/>
    <col min="9742" max="9742" width="55.5703125" style="331" customWidth="1"/>
    <col min="9743" max="9743" width="0" style="331" hidden="1" customWidth="1"/>
    <col min="9744" max="9744" width="5.7109375" style="331" customWidth="1"/>
    <col min="9745" max="9745" width="14.42578125" style="331" customWidth="1"/>
    <col min="9746" max="9746" width="13.42578125" style="331" customWidth="1"/>
    <col min="9747" max="9748" width="11.140625" style="331" customWidth="1"/>
    <col min="9749" max="9750" width="0" style="331" hidden="1" customWidth="1"/>
    <col min="9751" max="9751" width="15" style="331" customWidth="1"/>
    <col min="9752" max="9753" width="0" style="331" hidden="1" customWidth="1"/>
    <col min="9754" max="9983" width="9.140625" style="331"/>
    <col min="9984" max="9984" width="0" style="331" hidden="1" customWidth="1"/>
    <col min="9985" max="9985" width="81.7109375" style="331" customWidth="1"/>
    <col min="9986" max="9987" width="0" style="331" hidden="1" customWidth="1"/>
    <col min="9988" max="9989" width="19.140625" style="331" customWidth="1"/>
    <col min="9990" max="9993" width="19" style="331" customWidth="1"/>
    <col min="9994" max="9996" width="0" style="331" hidden="1" customWidth="1"/>
    <col min="9997" max="9997" width="5.7109375" style="331" customWidth="1"/>
    <col min="9998" max="9998" width="55.5703125" style="331" customWidth="1"/>
    <col min="9999" max="9999" width="0" style="331" hidden="1" customWidth="1"/>
    <col min="10000" max="10000" width="5.7109375" style="331" customWidth="1"/>
    <col min="10001" max="10001" width="14.42578125" style="331" customWidth="1"/>
    <col min="10002" max="10002" width="13.42578125" style="331" customWidth="1"/>
    <col min="10003" max="10004" width="11.140625" style="331" customWidth="1"/>
    <col min="10005" max="10006" width="0" style="331" hidden="1" customWidth="1"/>
    <col min="10007" max="10007" width="15" style="331" customWidth="1"/>
    <col min="10008" max="10009" width="0" style="331" hidden="1" customWidth="1"/>
    <col min="10010" max="10239" width="9.140625" style="331"/>
    <col min="10240" max="10240" width="0" style="331" hidden="1" customWidth="1"/>
    <col min="10241" max="10241" width="81.7109375" style="331" customWidth="1"/>
    <col min="10242" max="10243" width="0" style="331" hidden="1" customWidth="1"/>
    <col min="10244" max="10245" width="19.140625" style="331" customWidth="1"/>
    <col min="10246" max="10249" width="19" style="331" customWidth="1"/>
    <col min="10250" max="10252" width="0" style="331" hidden="1" customWidth="1"/>
    <col min="10253" max="10253" width="5.7109375" style="331" customWidth="1"/>
    <col min="10254" max="10254" width="55.5703125" style="331" customWidth="1"/>
    <col min="10255" max="10255" width="0" style="331" hidden="1" customWidth="1"/>
    <col min="10256" max="10256" width="5.7109375" style="331" customWidth="1"/>
    <col min="10257" max="10257" width="14.42578125" style="331" customWidth="1"/>
    <col min="10258" max="10258" width="13.42578125" style="331" customWidth="1"/>
    <col min="10259" max="10260" width="11.140625" style="331" customWidth="1"/>
    <col min="10261" max="10262" width="0" style="331" hidden="1" customWidth="1"/>
    <col min="10263" max="10263" width="15" style="331" customWidth="1"/>
    <col min="10264" max="10265" width="0" style="331" hidden="1" customWidth="1"/>
    <col min="10266" max="10495" width="9.140625" style="331"/>
    <col min="10496" max="10496" width="0" style="331" hidden="1" customWidth="1"/>
    <col min="10497" max="10497" width="81.7109375" style="331" customWidth="1"/>
    <col min="10498" max="10499" width="0" style="331" hidden="1" customWidth="1"/>
    <col min="10500" max="10501" width="19.140625" style="331" customWidth="1"/>
    <col min="10502" max="10505" width="19" style="331" customWidth="1"/>
    <col min="10506" max="10508" width="0" style="331" hidden="1" customWidth="1"/>
    <col min="10509" max="10509" width="5.7109375" style="331" customWidth="1"/>
    <col min="10510" max="10510" width="55.5703125" style="331" customWidth="1"/>
    <col min="10511" max="10511" width="0" style="331" hidden="1" customWidth="1"/>
    <col min="10512" max="10512" width="5.7109375" style="331" customWidth="1"/>
    <col min="10513" max="10513" width="14.42578125" style="331" customWidth="1"/>
    <col min="10514" max="10514" width="13.42578125" style="331" customWidth="1"/>
    <col min="10515" max="10516" width="11.140625" style="331" customWidth="1"/>
    <col min="10517" max="10518" width="0" style="331" hidden="1" customWidth="1"/>
    <col min="10519" max="10519" width="15" style="331" customWidth="1"/>
    <col min="10520" max="10521" width="0" style="331" hidden="1" customWidth="1"/>
    <col min="10522" max="10751" width="9.140625" style="331"/>
    <col min="10752" max="10752" width="0" style="331" hidden="1" customWidth="1"/>
    <col min="10753" max="10753" width="81.7109375" style="331" customWidth="1"/>
    <col min="10754" max="10755" width="0" style="331" hidden="1" customWidth="1"/>
    <col min="10756" max="10757" width="19.140625" style="331" customWidth="1"/>
    <col min="10758" max="10761" width="19" style="331" customWidth="1"/>
    <col min="10762" max="10764" width="0" style="331" hidden="1" customWidth="1"/>
    <col min="10765" max="10765" width="5.7109375" style="331" customWidth="1"/>
    <col min="10766" max="10766" width="55.5703125" style="331" customWidth="1"/>
    <col min="10767" max="10767" width="0" style="331" hidden="1" customWidth="1"/>
    <col min="10768" max="10768" width="5.7109375" style="331" customWidth="1"/>
    <col min="10769" max="10769" width="14.42578125" style="331" customWidth="1"/>
    <col min="10770" max="10770" width="13.42578125" style="331" customWidth="1"/>
    <col min="10771" max="10772" width="11.140625" style="331" customWidth="1"/>
    <col min="10773" max="10774" width="0" style="331" hidden="1" customWidth="1"/>
    <col min="10775" max="10775" width="15" style="331" customWidth="1"/>
    <col min="10776" max="10777" width="0" style="331" hidden="1" customWidth="1"/>
    <col min="10778" max="11007" width="9.140625" style="331"/>
    <col min="11008" max="11008" width="0" style="331" hidden="1" customWidth="1"/>
    <col min="11009" max="11009" width="81.7109375" style="331" customWidth="1"/>
    <col min="11010" max="11011" width="0" style="331" hidden="1" customWidth="1"/>
    <col min="11012" max="11013" width="19.140625" style="331" customWidth="1"/>
    <col min="11014" max="11017" width="19" style="331" customWidth="1"/>
    <col min="11018" max="11020" width="0" style="331" hidden="1" customWidth="1"/>
    <col min="11021" max="11021" width="5.7109375" style="331" customWidth="1"/>
    <col min="11022" max="11022" width="55.5703125" style="331" customWidth="1"/>
    <col min="11023" max="11023" width="0" style="331" hidden="1" customWidth="1"/>
    <col min="11024" max="11024" width="5.7109375" style="331" customWidth="1"/>
    <col min="11025" max="11025" width="14.42578125" style="331" customWidth="1"/>
    <col min="11026" max="11026" width="13.42578125" style="331" customWidth="1"/>
    <col min="11027" max="11028" width="11.140625" style="331" customWidth="1"/>
    <col min="11029" max="11030" width="0" style="331" hidden="1" customWidth="1"/>
    <col min="11031" max="11031" width="15" style="331" customWidth="1"/>
    <col min="11032" max="11033" width="0" style="331" hidden="1" customWidth="1"/>
    <col min="11034" max="11263" width="9.140625" style="331"/>
    <col min="11264" max="11264" width="0" style="331" hidden="1" customWidth="1"/>
    <col min="11265" max="11265" width="81.7109375" style="331" customWidth="1"/>
    <col min="11266" max="11267" width="0" style="331" hidden="1" customWidth="1"/>
    <col min="11268" max="11269" width="19.140625" style="331" customWidth="1"/>
    <col min="11270" max="11273" width="19" style="331" customWidth="1"/>
    <col min="11274" max="11276" width="0" style="331" hidden="1" customWidth="1"/>
    <col min="11277" max="11277" width="5.7109375" style="331" customWidth="1"/>
    <col min="11278" max="11278" width="55.5703125" style="331" customWidth="1"/>
    <col min="11279" max="11279" width="0" style="331" hidden="1" customWidth="1"/>
    <col min="11280" max="11280" width="5.7109375" style="331" customWidth="1"/>
    <col min="11281" max="11281" width="14.42578125" style="331" customWidth="1"/>
    <col min="11282" max="11282" width="13.42578125" style="331" customWidth="1"/>
    <col min="11283" max="11284" width="11.140625" style="331" customWidth="1"/>
    <col min="11285" max="11286" width="0" style="331" hidden="1" customWidth="1"/>
    <col min="11287" max="11287" width="15" style="331" customWidth="1"/>
    <col min="11288" max="11289" width="0" style="331" hidden="1" customWidth="1"/>
    <col min="11290" max="11519" width="9.140625" style="331"/>
    <col min="11520" max="11520" width="0" style="331" hidden="1" customWidth="1"/>
    <col min="11521" max="11521" width="81.7109375" style="331" customWidth="1"/>
    <col min="11522" max="11523" width="0" style="331" hidden="1" customWidth="1"/>
    <col min="11524" max="11525" width="19.140625" style="331" customWidth="1"/>
    <col min="11526" max="11529" width="19" style="331" customWidth="1"/>
    <col min="11530" max="11532" width="0" style="331" hidden="1" customWidth="1"/>
    <col min="11533" max="11533" width="5.7109375" style="331" customWidth="1"/>
    <col min="11534" max="11534" width="55.5703125" style="331" customWidth="1"/>
    <col min="11535" max="11535" width="0" style="331" hidden="1" customWidth="1"/>
    <col min="11536" max="11536" width="5.7109375" style="331" customWidth="1"/>
    <col min="11537" max="11537" width="14.42578125" style="331" customWidth="1"/>
    <col min="11538" max="11538" width="13.42578125" style="331" customWidth="1"/>
    <col min="11539" max="11540" width="11.140625" style="331" customWidth="1"/>
    <col min="11541" max="11542" width="0" style="331" hidden="1" customWidth="1"/>
    <col min="11543" max="11543" width="15" style="331" customWidth="1"/>
    <col min="11544" max="11545" width="0" style="331" hidden="1" customWidth="1"/>
    <col min="11546" max="11775" width="9.140625" style="331"/>
    <col min="11776" max="11776" width="0" style="331" hidden="1" customWidth="1"/>
    <col min="11777" max="11777" width="81.7109375" style="331" customWidth="1"/>
    <col min="11778" max="11779" width="0" style="331" hidden="1" customWidth="1"/>
    <col min="11780" max="11781" width="19.140625" style="331" customWidth="1"/>
    <col min="11782" max="11785" width="19" style="331" customWidth="1"/>
    <col min="11786" max="11788" width="0" style="331" hidden="1" customWidth="1"/>
    <col min="11789" max="11789" width="5.7109375" style="331" customWidth="1"/>
    <col min="11790" max="11790" width="55.5703125" style="331" customWidth="1"/>
    <col min="11791" max="11791" width="0" style="331" hidden="1" customWidth="1"/>
    <col min="11792" max="11792" width="5.7109375" style="331" customWidth="1"/>
    <col min="11793" max="11793" width="14.42578125" style="331" customWidth="1"/>
    <col min="11794" max="11794" width="13.42578125" style="331" customWidth="1"/>
    <col min="11795" max="11796" width="11.140625" style="331" customWidth="1"/>
    <col min="11797" max="11798" width="0" style="331" hidden="1" customWidth="1"/>
    <col min="11799" max="11799" width="15" style="331" customWidth="1"/>
    <col min="11800" max="11801" width="0" style="331" hidden="1" customWidth="1"/>
    <col min="11802" max="12031" width="9.140625" style="331"/>
    <col min="12032" max="12032" width="0" style="331" hidden="1" customWidth="1"/>
    <col min="12033" max="12033" width="81.7109375" style="331" customWidth="1"/>
    <col min="12034" max="12035" width="0" style="331" hidden="1" customWidth="1"/>
    <col min="12036" max="12037" width="19.140625" style="331" customWidth="1"/>
    <col min="12038" max="12041" width="19" style="331" customWidth="1"/>
    <col min="12042" max="12044" width="0" style="331" hidden="1" customWidth="1"/>
    <col min="12045" max="12045" width="5.7109375" style="331" customWidth="1"/>
    <col min="12046" max="12046" width="55.5703125" style="331" customWidth="1"/>
    <col min="12047" max="12047" width="0" style="331" hidden="1" customWidth="1"/>
    <col min="12048" max="12048" width="5.7109375" style="331" customWidth="1"/>
    <col min="12049" max="12049" width="14.42578125" style="331" customWidth="1"/>
    <col min="12050" max="12050" width="13.42578125" style="331" customWidth="1"/>
    <col min="12051" max="12052" width="11.140625" style="331" customWidth="1"/>
    <col min="12053" max="12054" width="0" style="331" hidden="1" customWidth="1"/>
    <col min="12055" max="12055" width="15" style="331" customWidth="1"/>
    <col min="12056" max="12057" width="0" style="331" hidden="1" customWidth="1"/>
    <col min="12058" max="12287" width="9.140625" style="331"/>
    <col min="12288" max="12288" width="0" style="331" hidden="1" customWidth="1"/>
    <col min="12289" max="12289" width="81.7109375" style="331" customWidth="1"/>
    <col min="12290" max="12291" width="0" style="331" hidden="1" customWidth="1"/>
    <col min="12292" max="12293" width="19.140625" style="331" customWidth="1"/>
    <col min="12294" max="12297" width="19" style="331" customWidth="1"/>
    <col min="12298" max="12300" width="0" style="331" hidden="1" customWidth="1"/>
    <col min="12301" max="12301" width="5.7109375" style="331" customWidth="1"/>
    <col min="12302" max="12302" width="55.5703125" style="331" customWidth="1"/>
    <col min="12303" max="12303" width="0" style="331" hidden="1" customWidth="1"/>
    <col min="12304" max="12304" width="5.7109375" style="331" customWidth="1"/>
    <col min="12305" max="12305" width="14.42578125" style="331" customWidth="1"/>
    <col min="12306" max="12306" width="13.42578125" style="331" customWidth="1"/>
    <col min="12307" max="12308" width="11.140625" style="331" customWidth="1"/>
    <col min="12309" max="12310" width="0" style="331" hidden="1" customWidth="1"/>
    <col min="12311" max="12311" width="15" style="331" customWidth="1"/>
    <col min="12312" max="12313" width="0" style="331" hidden="1" customWidth="1"/>
    <col min="12314" max="12543" width="9.140625" style="331"/>
    <col min="12544" max="12544" width="0" style="331" hidden="1" customWidth="1"/>
    <col min="12545" max="12545" width="81.7109375" style="331" customWidth="1"/>
    <col min="12546" max="12547" width="0" style="331" hidden="1" customWidth="1"/>
    <col min="12548" max="12549" width="19.140625" style="331" customWidth="1"/>
    <col min="12550" max="12553" width="19" style="331" customWidth="1"/>
    <col min="12554" max="12556" width="0" style="331" hidden="1" customWidth="1"/>
    <col min="12557" max="12557" width="5.7109375" style="331" customWidth="1"/>
    <col min="12558" max="12558" width="55.5703125" style="331" customWidth="1"/>
    <col min="12559" max="12559" width="0" style="331" hidden="1" customWidth="1"/>
    <col min="12560" max="12560" width="5.7109375" style="331" customWidth="1"/>
    <col min="12561" max="12561" width="14.42578125" style="331" customWidth="1"/>
    <col min="12562" max="12562" width="13.42578125" style="331" customWidth="1"/>
    <col min="12563" max="12564" width="11.140625" style="331" customWidth="1"/>
    <col min="12565" max="12566" width="0" style="331" hidden="1" customWidth="1"/>
    <col min="12567" max="12567" width="15" style="331" customWidth="1"/>
    <col min="12568" max="12569" width="0" style="331" hidden="1" customWidth="1"/>
    <col min="12570" max="12799" width="9.140625" style="331"/>
    <col min="12800" max="12800" width="0" style="331" hidden="1" customWidth="1"/>
    <col min="12801" max="12801" width="81.7109375" style="331" customWidth="1"/>
    <col min="12802" max="12803" width="0" style="331" hidden="1" customWidth="1"/>
    <col min="12804" max="12805" width="19.140625" style="331" customWidth="1"/>
    <col min="12806" max="12809" width="19" style="331" customWidth="1"/>
    <col min="12810" max="12812" width="0" style="331" hidden="1" customWidth="1"/>
    <col min="12813" max="12813" width="5.7109375" style="331" customWidth="1"/>
    <col min="12814" max="12814" width="55.5703125" style="331" customWidth="1"/>
    <col min="12815" max="12815" width="0" style="331" hidden="1" customWidth="1"/>
    <col min="12816" max="12816" width="5.7109375" style="331" customWidth="1"/>
    <col min="12817" max="12817" width="14.42578125" style="331" customWidth="1"/>
    <col min="12818" max="12818" width="13.42578125" style="331" customWidth="1"/>
    <col min="12819" max="12820" width="11.140625" style="331" customWidth="1"/>
    <col min="12821" max="12822" width="0" style="331" hidden="1" customWidth="1"/>
    <col min="12823" max="12823" width="15" style="331" customWidth="1"/>
    <col min="12824" max="12825" width="0" style="331" hidden="1" customWidth="1"/>
    <col min="12826" max="13055" width="9.140625" style="331"/>
    <col min="13056" max="13056" width="0" style="331" hidden="1" customWidth="1"/>
    <col min="13057" max="13057" width="81.7109375" style="331" customWidth="1"/>
    <col min="13058" max="13059" width="0" style="331" hidden="1" customWidth="1"/>
    <col min="13060" max="13061" width="19.140625" style="331" customWidth="1"/>
    <col min="13062" max="13065" width="19" style="331" customWidth="1"/>
    <col min="13066" max="13068" width="0" style="331" hidden="1" customWidth="1"/>
    <col min="13069" max="13069" width="5.7109375" style="331" customWidth="1"/>
    <col min="13070" max="13070" width="55.5703125" style="331" customWidth="1"/>
    <col min="13071" max="13071" width="0" style="331" hidden="1" customWidth="1"/>
    <col min="13072" max="13072" width="5.7109375" style="331" customWidth="1"/>
    <col min="13073" max="13073" width="14.42578125" style="331" customWidth="1"/>
    <col min="13074" max="13074" width="13.42578125" style="331" customWidth="1"/>
    <col min="13075" max="13076" width="11.140625" style="331" customWidth="1"/>
    <col min="13077" max="13078" width="0" style="331" hidden="1" customWidth="1"/>
    <col min="13079" max="13079" width="15" style="331" customWidth="1"/>
    <col min="13080" max="13081" width="0" style="331" hidden="1" customWidth="1"/>
    <col min="13082" max="13311" width="9.140625" style="331"/>
    <col min="13312" max="13312" width="0" style="331" hidden="1" customWidth="1"/>
    <col min="13313" max="13313" width="81.7109375" style="331" customWidth="1"/>
    <col min="13314" max="13315" width="0" style="331" hidden="1" customWidth="1"/>
    <col min="13316" max="13317" width="19.140625" style="331" customWidth="1"/>
    <col min="13318" max="13321" width="19" style="331" customWidth="1"/>
    <col min="13322" max="13324" width="0" style="331" hidden="1" customWidth="1"/>
    <col min="13325" max="13325" width="5.7109375" style="331" customWidth="1"/>
    <col min="13326" max="13326" width="55.5703125" style="331" customWidth="1"/>
    <col min="13327" max="13327" width="0" style="331" hidden="1" customWidth="1"/>
    <col min="13328" max="13328" width="5.7109375" style="331" customWidth="1"/>
    <col min="13329" max="13329" width="14.42578125" style="331" customWidth="1"/>
    <col min="13330" max="13330" width="13.42578125" style="331" customWidth="1"/>
    <col min="13331" max="13332" width="11.140625" style="331" customWidth="1"/>
    <col min="13333" max="13334" width="0" style="331" hidden="1" customWidth="1"/>
    <col min="13335" max="13335" width="15" style="331" customWidth="1"/>
    <col min="13336" max="13337" width="0" style="331" hidden="1" customWidth="1"/>
    <col min="13338" max="13567" width="9.140625" style="331"/>
    <col min="13568" max="13568" width="0" style="331" hidden="1" customWidth="1"/>
    <col min="13569" max="13569" width="81.7109375" style="331" customWidth="1"/>
    <col min="13570" max="13571" width="0" style="331" hidden="1" customWidth="1"/>
    <col min="13572" max="13573" width="19.140625" style="331" customWidth="1"/>
    <col min="13574" max="13577" width="19" style="331" customWidth="1"/>
    <col min="13578" max="13580" width="0" style="331" hidden="1" customWidth="1"/>
    <col min="13581" max="13581" width="5.7109375" style="331" customWidth="1"/>
    <col min="13582" max="13582" width="55.5703125" style="331" customWidth="1"/>
    <col min="13583" max="13583" width="0" style="331" hidden="1" customWidth="1"/>
    <col min="13584" max="13584" width="5.7109375" style="331" customWidth="1"/>
    <col min="13585" max="13585" width="14.42578125" style="331" customWidth="1"/>
    <col min="13586" max="13586" width="13.42578125" style="331" customWidth="1"/>
    <col min="13587" max="13588" width="11.140625" style="331" customWidth="1"/>
    <col min="13589" max="13590" width="0" style="331" hidden="1" customWidth="1"/>
    <col min="13591" max="13591" width="15" style="331" customWidth="1"/>
    <col min="13592" max="13593" width="0" style="331" hidden="1" customWidth="1"/>
    <col min="13594" max="13823" width="9.140625" style="331"/>
    <col min="13824" max="13824" width="0" style="331" hidden="1" customWidth="1"/>
    <col min="13825" max="13825" width="81.7109375" style="331" customWidth="1"/>
    <col min="13826" max="13827" width="0" style="331" hidden="1" customWidth="1"/>
    <col min="13828" max="13829" width="19.140625" style="331" customWidth="1"/>
    <col min="13830" max="13833" width="19" style="331" customWidth="1"/>
    <col min="13834" max="13836" width="0" style="331" hidden="1" customWidth="1"/>
    <col min="13837" max="13837" width="5.7109375" style="331" customWidth="1"/>
    <col min="13838" max="13838" width="55.5703125" style="331" customWidth="1"/>
    <col min="13839" max="13839" width="0" style="331" hidden="1" customWidth="1"/>
    <col min="13840" max="13840" width="5.7109375" style="331" customWidth="1"/>
    <col min="13841" max="13841" width="14.42578125" style="331" customWidth="1"/>
    <col min="13842" max="13842" width="13.42578125" style="331" customWidth="1"/>
    <col min="13843" max="13844" width="11.140625" style="331" customWidth="1"/>
    <col min="13845" max="13846" width="0" style="331" hidden="1" customWidth="1"/>
    <col min="13847" max="13847" width="15" style="331" customWidth="1"/>
    <col min="13848" max="13849" width="0" style="331" hidden="1" customWidth="1"/>
    <col min="13850" max="14079" width="9.140625" style="331"/>
    <col min="14080" max="14080" width="0" style="331" hidden="1" customWidth="1"/>
    <col min="14081" max="14081" width="81.7109375" style="331" customWidth="1"/>
    <col min="14082" max="14083" width="0" style="331" hidden="1" customWidth="1"/>
    <col min="14084" max="14085" width="19.140625" style="331" customWidth="1"/>
    <col min="14086" max="14089" width="19" style="331" customWidth="1"/>
    <col min="14090" max="14092" width="0" style="331" hidden="1" customWidth="1"/>
    <col min="14093" max="14093" width="5.7109375" style="331" customWidth="1"/>
    <col min="14094" max="14094" width="55.5703125" style="331" customWidth="1"/>
    <col min="14095" max="14095" width="0" style="331" hidden="1" customWidth="1"/>
    <col min="14096" max="14096" width="5.7109375" style="331" customWidth="1"/>
    <col min="14097" max="14097" width="14.42578125" style="331" customWidth="1"/>
    <col min="14098" max="14098" width="13.42578125" style="331" customWidth="1"/>
    <col min="14099" max="14100" width="11.140625" style="331" customWidth="1"/>
    <col min="14101" max="14102" width="0" style="331" hidden="1" customWidth="1"/>
    <col min="14103" max="14103" width="15" style="331" customWidth="1"/>
    <col min="14104" max="14105" width="0" style="331" hidden="1" customWidth="1"/>
    <col min="14106" max="14335" width="9.140625" style="331"/>
    <col min="14336" max="14336" width="0" style="331" hidden="1" customWidth="1"/>
    <col min="14337" max="14337" width="81.7109375" style="331" customWidth="1"/>
    <col min="14338" max="14339" width="0" style="331" hidden="1" customWidth="1"/>
    <col min="14340" max="14341" width="19.140625" style="331" customWidth="1"/>
    <col min="14342" max="14345" width="19" style="331" customWidth="1"/>
    <col min="14346" max="14348" width="0" style="331" hidden="1" customWidth="1"/>
    <col min="14349" max="14349" width="5.7109375" style="331" customWidth="1"/>
    <col min="14350" max="14350" width="55.5703125" style="331" customWidth="1"/>
    <col min="14351" max="14351" width="0" style="331" hidden="1" customWidth="1"/>
    <col min="14352" max="14352" width="5.7109375" style="331" customWidth="1"/>
    <col min="14353" max="14353" width="14.42578125" style="331" customWidth="1"/>
    <col min="14354" max="14354" width="13.42578125" style="331" customWidth="1"/>
    <col min="14355" max="14356" width="11.140625" style="331" customWidth="1"/>
    <col min="14357" max="14358" width="0" style="331" hidden="1" customWidth="1"/>
    <col min="14359" max="14359" width="15" style="331" customWidth="1"/>
    <col min="14360" max="14361" width="0" style="331" hidden="1" customWidth="1"/>
    <col min="14362" max="14591" width="9.140625" style="331"/>
    <col min="14592" max="14592" width="0" style="331" hidden="1" customWidth="1"/>
    <col min="14593" max="14593" width="81.7109375" style="331" customWidth="1"/>
    <col min="14594" max="14595" width="0" style="331" hidden="1" customWidth="1"/>
    <col min="14596" max="14597" width="19.140625" style="331" customWidth="1"/>
    <col min="14598" max="14601" width="19" style="331" customWidth="1"/>
    <col min="14602" max="14604" width="0" style="331" hidden="1" customWidth="1"/>
    <col min="14605" max="14605" width="5.7109375" style="331" customWidth="1"/>
    <col min="14606" max="14606" width="55.5703125" style="331" customWidth="1"/>
    <col min="14607" max="14607" width="0" style="331" hidden="1" customWidth="1"/>
    <col min="14608" max="14608" width="5.7109375" style="331" customWidth="1"/>
    <col min="14609" max="14609" width="14.42578125" style="331" customWidth="1"/>
    <col min="14610" max="14610" width="13.42578125" style="331" customWidth="1"/>
    <col min="14611" max="14612" width="11.140625" style="331" customWidth="1"/>
    <col min="14613" max="14614" width="0" style="331" hidden="1" customWidth="1"/>
    <col min="14615" max="14615" width="15" style="331" customWidth="1"/>
    <col min="14616" max="14617" width="0" style="331" hidden="1" customWidth="1"/>
    <col min="14618" max="14847" width="9.140625" style="331"/>
    <col min="14848" max="14848" width="0" style="331" hidden="1" customWidth="1"/>
    <col min="14849" max="14849" width="81.7109375" style="331" customWidth="1"/>
    <col min="14850" max="14851" width="0" style="331" hidden="1" customWidth="1"/>
    <col min="14852" max="14853" width="19.140625" style="331" customWidth="1"/>
    <col min="14854" max="14857" width="19" style="331" customWidth="1"/>
    <col min="14858" max="14860" width="0" style="331" hidden="1" customWidth="1"/>
    <col min="14861" max="14861" width="5.7109375" style="331" customWidth="1"/>
    <col min="14862" max="14862" width="55.5703125" style="331" customWidth="1"/>
    <col min="14863" max="14863" width="0" style="331" hidden="1" customWidth="1"/>
    <col min="14864" max="14864" width="5.7109375" style="331" customWidth="1"/>
    <col min="14865" max="14865" width="14.42578125" style="331" customWidth="1"/>
    <col min="14866" max="14866" width="13.42578125" style="331" customWidth="1"/>
    <col min="14867" max="14868" width="11.140625" style="331" customWidth="1"/>
    <col min="14869" max="14870" width="0" style="331" hidden="1" customWidth="1"/>
    <col min="14871" max="14871" width="15" style="331" customWidth="1"/>
    <col min="14872" max="14873" width="0" style="331" hidden="1" customWidth="1"/>
    <col min="14874" max="15103" width="9.140625" style="331"/>
    <col min="15104" max="15104" width="0" style="331" hidden="1" customWidth="1"/>
    <col min="15105" max="15105" width="81.7109375" style="331" customWidth="1"/>
    <col min="15106" max="15107" width="0" style="331" hidden="1" customWidth="1"/>
    <col min="15108" max="15109" width="19.140625" style="331" customWidth="1"/>
    <col min="15110" max="15113" width="19" style="331" customWidth="1"/>
    <col min="15114" max="15116" width="0" style="331" hidden="1" customWidth="1"/>
    <col min="15117" max="15117" width="5.7109375" style="331" customWidth="1"/>
    <col min="15118" max="15118" width="55.5703125" style="331" customWidth="1"/>
    <col min="15119" max="15119" width="0" style="331" hidden="1" customWidth="1"/>
    <col min="15120" max="15120" width="5.7109375" style="331" customWidth="1"/>
    <col min="15121" max="15121" width="14.42578125" style="331" customWidth="1"/>
    <col min="15122" max="15122" width="13.42578125" style="331" customWidth="1"/>
    <col min="15123" max="15124" width="11.140625" style="331" customWidth="1"/>
    <col min="15125" max="15126" width="0" style="331" hidden="1" customWidth="1"/>
    <col min="15127" max="15127" width="15" style="331" customWidth="1"/>
    <col min="15128" max="15129" width="0" style="331" hidden="1" customWidth="1"/>
    <col min="15130" max="15359" width="9.140625" style="331"/>
    <col min="15360" max="15360" width="0" style="331" hidden="1" customWidth="1"/>
    <col min="15361" max="15361" width="81.7109375" style="331" customWidth="1"/>
    <col min="15362" max="15363" width="0" style="331" hidden="1" customWidth="1"/>
    <col min="15364" max="15365" width="19.140625" style="331" customWidth="1"/>
    <col min="15366" max="15369" width="19" style="331" customWidth="1"/>
    <col min="15370" max="15372" width="0" style="331" hidden="1" customWidth="1"/>
    <col min="15373" max="15373" width="5.7109375" style="331" customWidth="1"/>
    <col min="15374" max="15374" width="55.5703125" style="331" customWidth="1"/>
    <col min="15375" max="15375" width="0" style="331" hidden="1" customWidth="1"/>
    <col min="15376" max="15376" width="5.7109375" style="331" customWidth="1"/>
    <col min="15377" max="15377" width="14.42578125" style="331" customWidth="1"/>
    <col min="15378" max="15378" width="13.42578125" style="331" customWidth="1"/>
    <col min="15379" max="15380" width="11.140625" style="331" customWidth="1"/>
    <col min="15381" max="15382" width="0" style="331" hidden="1" customWidth="1"/>
    <col min="15383" max="15383" width="15" style="331" customWidth="1"/>
    <col min="15384" max="15385" width="0" style="331" hidden="1" customWidth="1"/>
    <col min="15386" max="15615" width="9.140625" style="331"/>
    <col min="15616" max="15616" width="0" style="331" hidden="1" customWidth="1"/>
    <col min="15617" max="15617" width="81.7109375" style="331" customWidth="1"/>
    <col min="15618" max="15619" width="0" style="331" hidden="1" customWidth="1"/>
    <col min="15620" max="15621" width="19.140625" style="331" customWidth="1"/>
    <col min="15622" max="15625" width="19" style="331" customWidth="1"/>
    <col min="15626" max="15628" width="0" style="331" hidden="1" customWidth="1"/>
    <col min="15629" max="15629" width="5.7109375" style="331" customWidth="1"/>
    <col min="15630" max="15630" width="55.5703125" style="331" customWidth="1"/>
    <col min="15631" max="15631" width="0" style="331" hidden="1" customWidth="1"/>
    <col min="15632" max="15632" width="5.7109375" style="331" customWidth="1"/>
    <col min="15633" max="15633" width="14.42578125" style="331" customWidth="1"/>
    <col min="15634" max="15634" width="13.42578125" style="331" customWidth="1"/>
    <col min="15635" max="15636" width="11.140625" style="331" customWidth="1"/>
    <col min="15637" max="15638" width="0" style="331" hidden="1" customWidth="1"/>
    <col min="15639" max="15639" width="15" style="331" customWidth="1"/>
    <col min="15640" max="15641" width="0" style="331" hidden="1" customWidth="1"/>
    <col min="15642" max="15871" width="9.140625" style="331"/>
    <col min="15872" max="15872" width="0" style="331" hidden="1" customWidth="1"/>
    <col min="15873" max="15873" width="81.7109375" style="331" customWidth="1"/>
    <col min="15874" max="15875" width="0" style="331" hidden="1" customWidth="1"/>
    <col min="15876" max="15877" width="19.140625" style="331" customWidth="1"/>
    <col min="15878" max="15881" width="19" style="331" customWidth="1"/>
    <col min="15882" max="15884" width="0" style="331" hidden="1" customWidth="1"/>
    <col min="15885" max="15885" width="5.7109375" style="331" customWidth="1"/>
    <col min="15886" max="15886" width="55.5703125" style="331" customWidth="1"/>
    <col min="15887" max="15887" width="0" style="331" hidden="1" customWidth="1"/>
    <col min="15888" max="15888" width="5.7109375" style="331" customWidth="1"/>
    <col min="15889" max="15889" width="14.42578125" style="331" customWidth="1"/>
    <col min="15890" max="15890" width="13.42578125" style="331" customWidth="1"/>
    <col min="15891" max="15892" width="11.140625" style="331" customWidth="1"/>
    <col min="15893" max="15894" width="0" style="331" hidden="1" customWidth="1"/>
    <col min="15895" max="15895" width="15" style="331" customWidth="1"/>
    <col min="15896" max="15897" width="0" style="331" hidden="1" customWidth="1"/>
    <col min="15898" max="16127" width="9.140625" style="331"/>
    <col min="16128" max="16128" width="0" style="331" hidden="1" customWidth="1"/>
    <col min="16129" max="16129" width="81.7109375" style="331" customWidth="1"/>
    <col min="16130" max="16131" width="0" style="331" hidden="1" customWidth="1"/>
    <col min="16132" max="16133" width="19.140625" style="331" customWidth="1"/>
    <col min="16134" max="16137" width="19" style="331" customWidth="1"/>
    <col min="16138" max="16140" width="0" style="331" hidden="1" customWidth="1"/>
    <col min="16141" max="16141" width="5.7109375" style="331" customWidth="1"/>
    <col min="16142" max="16142" width="55.5703125" style="331" customWidth="1"/>
    <col min="16143" max="16143" width="0" style="331" hidden="1" customWidth="1"/>
    <col min="16144" max="16144" width="5.7109375" style="331" customWidth="1"/>
    <col min="16145" max="16145" width="14.42578125" style="331" customWidth="1"/>
    <col min="16146" max="16146" width="13.42578125" style="331" customWidth="1"/>
    <col min="16147" max="16148" width="11.140625" style="331" customWidth="1"/>
    <col min="16149" max="16150" width="0" style="331" hidden="1" customWidth="1"/>
    <col min="16151" max="16151" width="15" style="331" customWidth="1"/>
    <col min="16152" max="16153" width="0" style="331" hidden="1" customWidth="1"/>
    <col min="16154" max="16384" width="9.140625" style="331"/>
  </cols>
  <sheetData>
    <row r="1" spans="1:25" ht="18.75" hidden="1">
      <c r="B1" s="2"/>
      <c r="C1" s="2"/>
      <c r="D1" s="2"/>
      <c r="E1" s="18"/>
      <c r="F1" s="325"/>
      <c r="G1" s="325"/>
      <c r="H1" s="325"/>
      <c r="I1" s="18"/>
      <c r="J1" s="18"/>
      <c r="N1" s="312"/>
      <c r="P1" s="312"/>
    </row>
    <row r="2" spans="1:25" ht="15.75" hidden="1">
      <c r="B2" s="2"/>
      <c r="C2" s="2"/>
      <c r="D2" s="2"/>
      <c r="E2" s="18"/>
      <c r="F2" s="3"/>
      <c r="G2" s="3"/>
      <c r="H2" s="3"/>
      <c r="I2" s="18"/>
      <c r="J2" s="18"/>
      <c r="N2" s="312"/>
      <c r="P2" s="312"/>
    </row>
    <row r="3" spans="1:25" ht="21.75" hidden="1" customHeight="1">
      <c r="B3" s="2"/>
      <c r="C3" s="2"/>
      <c r="D3" s="2"/>
      <c r="E3" s="18"/>
      <c r="F3" s="3"/>
      <c r="G3" s="3"/>
      <c r="H3" s="3"/>
      <c r="I3" s="18"/>
      <c r="J3" s="18"/>
      <c r="N3" s="312"/>
      <c r="P3" s="312"/>
    </row>
    <row r="4" spans="1:25" ht="15.75" hidden="1">
      <c r="B4" s="2"/>
      <c r="C4" s="2"/>
      <c r="D4" s="2"/>
      <c r="E4" s="18"/>
      <c r="F4" s="3"/>
      <c r="G4" s="3"/>
      <c r="H4" s="3"/>
      <c r="I4" s="18"/>
      <c r="J4" s="18"/>
      <c r="N4" s="312"/>
      <c r="P4" s="312"/>
    </row>
    <row r="5" spans="1:25" ht="18" hidden="1" customHeight="1">
      <c r="B5" s="2"/>
      <c r="C5" s="2"/>
      <c r="D5" s="2"/>
      <c r="E5" s="18"/>
      <c r="F5" s="3"/>
      <c r="G5" s="3"/>
      <c r="H5" s="3"/>
      <c r="I5" s="18"/>
      <c r="J5" s="18"/>
      <c r="N5" s="312"/>
      <c r="P5" s="312"/>
    </row>
    <row r="6" spans="1:25" ht="15.75">
      <c r="B6" s="2"/>
      <c r="C6" s="2"/>
      <c r="D6" s="2"/>
      <c r="E6" s="18"/>
      <c r="F6" s="3"/>
      <c r="G6" s="3"/>
      <c r="H6" s="3"/>
      <c r="I6" s="18"/>
      <c r="J6" s="18"/>
      <c r="N6" s="312"/>
      <c r="P6" s="312"/>
    </row>
    <row r="7" spans="1:25" ht="9" hidden="1" customHeight="1">
      <c r="B7" s="4"/>
      <c r="C7" s="4"/>
      <c r="D7" s="4"/>
      <c r="E7" s="18"/>
      <c r="F7" s="18"/>
      <c r="G7" s="18"/>
      <c r="H7" s="18"/>
      <c r="I7" s="18"/>
      <c r="J7" s="18"/>
      <c r="N7" s="312"/>
      <c r="O7" s="312"/>
      <c r="P7" s="312"/>
    </row>
    <row r="8" spans="1:25" ht="22.5" customHeight="1" thickBot="1">
      <c r="B8" s="5" t="str">
        <f>VLOOKUP(E15,SMETKA,3,FALSE)</f>
        <v>ОТЧЕТ ЗА КАСОВОТО ИЗПЪЛНЕНИЕ НА СМЕТКИТЕ ЗА СРЕДСТВАТА ОТ ЕВРОПЕЙСКИЯ СЪЮЗ - КСФ</v>
      </c>
      <c r="C8" s="6"/>
      <c r="D8" s="6"/>
      <c r="E8" s="7"/>
      <c r="F8" s="7"/>
      <c r="G8" s="7"/>
      <c r="H8" s="7"/>
      <c r="I8" s="7"/>
      <c r="J8" s="8"/>
      <c r="K8" s="333"/>
      <c r="L8" s="333"/>
      <c r="M8" s="333"/>
      <c r="N8" s="312"/>
      <c r="O8" s="312"/>
      <c r="P8" s="312"/>
    </row>
    <row r="9" spans="1:25" ht="12" customHeight="1" thickTop="1">
      <c r="B9" s="4"/>
      <c r="C9" s="4"/>
      <c r="D9" s="4"/>
      <c r="E9" s="9"/>
      <c r="F9" s="9"/>
      <c r="G9" s="9"/>
      <c r="H9" s="9"/>
      <c r="I9" s="9"/>
      <c r="J9" s="9"/>
      <c r="K9" s="304"/>
      <c r="L9" s="304"/>
      <c r="M9" s="304"/>
      <c r="N9" s="312"/>
      <c r="O9" s="312"/>
      <c r="P9" s="312"/>
    </row>
    <row r="10" spans="1:25" ht="18.75">
      <c r="B10" s="10"/>
      <c r="C10" s="10"/>
      <c r="D10" s="10"/>
      <c r="E10" s="18"/>
      <c r="F10" s="25"/>
      <c r="G10" s="25"/>
      <c r="H10" s="25"/>
      <c r="I10" s="18"/>
      <c r="J10" s="18"/>
      <c r="N10" s="312"/>
      <c r="P10" s="312"/>
    </row>
    <row r="11" spans="1:25" ht="23.25" customHeight="1">
      <c r="B11" s="11" t="str">
        <f>+[5]OTCHET!B9</f>
        <v>АГРАРЕН УНИВЕРСИТЕТ ПЛОВДИВ</v>
      </c>
      <c r="C11" s="11"/>
      <c r="D11" s="11"/>
      <c r="E11" s="12" t="s">
        <v>0</v>
      </c>
      <c r="F11" s="34">
        <f>[5]OTCHET!F9</f>
        <v>45838</v>
      </c>
      <c r="G11" s="35" t="s">
        <v>1</v>
      </c>
      <c r="H11" s="36">
        <f>+[5]OTCHET!H9</f>
        <v>455464</v>
      </c>
      <c r="I11" s="483">
        <f>+[5]OTCHET!I9</f>
        <v>0</v>
      </c>
      <c r="J11" s="484"/>
      <c r="K11" s="334"/>
      <c r="L11" s="334"/>
      <c r="N11" s="312"/>
      <c r="P11" s="312"/>
      <c r="Q11" s="335"/>
      <c r="R11" s="335"/>
      <c r="S11" s="335"/>
      <c r="T11" s="335"/>
    </row>
    <row r="12" spans="1:25" ht="23.25" customHeight="1">
      <c r="B12" s="26" t="s">
        <v>2</v>
      </c>
      <c r="C12" s="13"/>
      <c r="D12" s="10"/>
      <c r="E12" s="18"/>
      <c r="F12" s="14"/>
      <c r="G12" s="18"/>
      <c r="H12" s="32"/>
      <c r="I12" s="485" t="s">
        <v>3</v>
      </c>
      <c r="J12" s="485"/>
      <c r="N12" s="312"/>
      <c r="P12" s="312"/>
      <c r="Q12" s="335"/>
      <c r="R12" s="335"/>
      <c r="S12" s="335"/>
      <c r="T12" s="335"/>
    </row>
    <row r="13" spans="1:25" ht="23.25" customHeight="1">
      <c r="B13" s="15" t="str">
        <f>+[5]OTCHET!B12</f>
        <v>Аграрен университет - Пловдив</v>
      </c>
      <c r="C13" s="13"/>
      <c r="D13" s="13"/>
      <c r="E13" s="16" t="str">
        <f>+[5]OTCHET!E12</f>
        <v>код по ЕБК:</v>
      </c>
      <c r="F13" s="38" t="str">
        <f>+[5]OTCHET!F12</f>
        <v>1722</v>
      </c>
      <c r="G13" s="18"/>
      <c r="H13" s="32"/>
      <c r="I13" s="486"/>
      <c r="J13" s="486"/>
      <c r="N13" s="312"/>
      <c r="P13" s="312"/>
      <c r="Q13" s="335"/>
      <c r="R13" s="335"/>
      <c r="S13" s="335"/>
      <c r="T13" s="335"/>
    </row>
    <row r="14" spans="1:25" ht="23.25" customHeight="1">
      <c r="B14" s="27" t="s">
        <v>4</v>
      </c>
      <c r="C14" s="17"/>
      <c r="D14" s="17"/>
      <c r="E14" s="17"/>
      <c r="F14" s="17"/>
      <c r="G14" s="17"/>
      <c r="H14" s="32"/>
      <c r="I14" s="486"/>
      <c r="J14" s="486"/>
      <c r="N14" s="312"/>
      <c r="P14" s="312"/>
      <c r="Q14" s="335"/>
      <c r="R14" s="335"/>
      <c r="S14" s="335"/>
      <c r="T14" s="335"/>
    </row>
    <row r="15" spans="1:25" ht="21.75" customHeight="1" thickBot="1">
      <c r="B15" s="1" t="s">
        <v>5</v>
      </c>
      <c r="C15" s="53"/>
      <c r="D15" s="53"/>
      <c r="E15" s="52">
        <f>+[5]OTCHET!E15</f>
        <v>98</v>
      </c>
      <c r="F15" s="33" t="str">
        <f>[5]OTCHET!F15</f>
        <v>СЕС - КСФ</v>
      </c>
      <c r="G15" s="17"/>
      <c r="H15" s="54"/>
      <c r="I15" s="54"/>
      <c r="J15" s="55"/>
      <c r="K15" s="336"/>
      <c r="L15" s="336"/>
      <c r="M15" s="337"/>
      <c r="N15" s="54"/>
      <c r="O15" s="338"/>
      <c r="P15" s="312"/>
      <c r="Q15" s="335"/>
      <c r="R15" s="335"/>
      <c r="S15" s="335"/>
      <c r="T15" s="335"/>
      <c r="U15" s="335"/>
      <c r="V15" s="335"/>
      <c r="X15" s="335"/>
      <c r="Y15" s="335"/>
    </row>
    <row r="16" spans="1:25" ht="16.5" thickBot="1">
      <c r="A16" s="339"/>
      <c r="B16" s="56"/>
      <c r="C16" s="56"/>
      <c r="D16" s="56"/>
      <c r="E16" s="57"/>
      <c r="F16" s="57"/>
      <c r="G16" s="57"/>
      <c r="H16" s="57"/>
      <c r="I16" s="57"/>
      <c r="J16" s="58" t="s">
        <v>6</v>
      </c>
      <c r="K16" s="340"/>
      <c r="L16" s="340"/>
      <c r="M16" s="341"/>
      <c r="N16" s="342"/>
      <c r="O16" s="343"/>
      <c r="P16" s="312"/>
      <c r="Q16" s="335"/>
      <c r="R16" s="335"/>
      <c r="S16" s="335"/>
      <c r="T16" s="335"/>
      <c r="U16" s="335"/>
      <c r="V16" s="335"/>
      <c r="X16" s="335"/>
      <c r="Y16" s="335"/>
    </row>
    <row r="17" spans="1:25" ht="22.5" customHeight="1">
      <c r="A17" s="339"/>
      <c r="B17" s="59"/>
      <c r="C17" s="60" t="s">
        <v>7</v>
      </c>
      <c r="D17" s="60"/>
      <c r="E17" s="481" t="s">
        <v>173</v>
      </c>
      <c r="F17" s="487" t="s">
        <v>174</v>
      </c>
      <c r="G17" s="61" t="s">
        <v>8</v>
      </c>
      <c r="H17" s="28"/>
      <c r="I17" s="62"/>
      <c r="J17" s="29"/>
      <c r="K17" s="344"/>
      <c r="L17" s="344"/>
      <c r="M17" s="344"/>
      <c r="N17" s="345"/>
      <c r="O17" s="346"/>
      <c r="P17" s="312"/>
      <c r="Q17" s="335"/>
      <c r="R17" s="335"/>
      <c r="S17" s="335"/>
      <c r="T17" s="335"/>
      <c r="U17" s="335"/>
      <c r="V17" s="335"/>
      <c r="W17" s="335"/>
      <c r="X17" s="335"/>
      <c r="Y17" s="335"/>
    </row>
    <row r="18" spans="1:25" ht="47.25" customHeight="1">
      <c r="A18" s="339"/>
      <c r="B18" s="63" t="s">
        <v>9</v>
      </c>
      <c r="C18" s="64"/>
      <c r="D18" s="64"/>
      <c r="E18" s="482"/>
      <c r="F18" s="488"/>
      <c r="G18" s="65" t="s">
        <v>10</v>
      </c>
      <c r="H18" s="66" t="s">
        <v>11</v>
      </c>
      <c r="I18" s="66" t="s">
        <v>12</v>
      </c>
      <c r="J18" s="67" t="s">
        <v>13</v>
      </c>
      <c r="K18" s="347" t="s">
        <v>161</v>
      </c>
      <c r="L18" s="347" t="s">
        <v>161</v>
      </c>
      <c r="M18" s="347"/>
      <c r="N18" s="348"/>
      <c r="O18" s="346"/>
      <c r="P18" s="343"/>
      <c r="Q18" s="335"/>
      <c r="R18" s="335"/>
      <c r="S18" s="335"/>
      <c r="T18" s="335"/>
      <c r="U18" s="335"/>
      <c r="V18" s="335"/>
      <c r="W18" s="335"/>
      <c r="X18" s="335"/>
      <c r="Y18" s="335"/>
    </row>
    <row r="19" spans="1:25" ht="15.75" hidden="1" customHeight="1">
      <c r="A19" s="339"/>
      <c r="B19" s="68"/>
      <c r="C19" s="68"/>
      <c r="D19" s="68"/>
      <c r="E19" s="69"/>
      <c r="F19" s="69"/>
      <c r="G19" s="70"/>
      <c r="H19" s="71"/>
      <c r="I19" s="71"/>
      <c r="J19" s="72"/>
      <c r="K19" s="349"/>
      <c r="L19" s="349"/>
      <c r="M19" s="349"/>
      <c r="N19" s="348"/>
      <c r="O19" s="346"/>
      <c r="P19" s="343"/>
      <c r="Q19" s="335"/>
      <c r="R19" s="335"/>
      <c r="S19" s="335"/>
      <c r="T19" s="335"/>
      <c r="U19" s="335"/>
      <c r="V19" s="335"/>
      <c r="W19" s="335"/>
      <c r="X19" s="335"/>
      <c r="Y19" s="335"/>
    </row>
    <row r="20" spans="1:25" ht="16.5" thickBot="1">
      <c r="A20" s="339"/>
      <c r="B20" s="73" t="s">
        <v>14</v>
      </c>
      <c r="C20" s="74"/>
      <c r="D20" s="74"/>
      <c r="E20" s="75" t="s">
        <v>15</v>
      </c>
      <c r="F20" s="75" t="s">
        <v>16</v>
      </c>
      <c r="G20" s="76" t="s">
        <v>17</v>
      </c>
      <c r="H20" s="77" t="s">
        <v>18</v>
      </c>
      <c r="I20" s="77" t="s">
        <v>19</v>
      </c>
      <c r="J20" s="78" t="s">
        <v>20</v>
      </c>
      <c r="K20" s="350" t="s">
        <v>162</v>
      </c>
      <c r="L20" s="350" t="s">
        <v>163</v>
      </c>
      <c r="M20" s="350" t="s">
        <v>163</v>
      </c>
      <c r="N20" s="351"/>
      <c r="O20" s="338"/>
      <c r="P20" s="343"/>
      <c r="Q20" s="335"/>
      <c r="R20" s="335"/>
      <c r="S20" s="335"/>
      <c r="T20" s="335"/>
      <c r="U20" s="335"/>
      <c r="V20" s="335"/>
      <c r="W20" s="335"/>
      <c r="X20" s="335"/>
      <c r="Y20" s="335"/>
    </row>
    <row r="21" spans="1:25" ht="15.75">
      <c r="A21" s="339"/>
      <c r="B21" s="79"/>
      <c r="C21" s="79"/>
      <c r="D21" s="79"/>
      <c r="E21" s="80"/>
      <c r="F21" s="80"/>
      <c r="G21" s="81"/>
      <c r="H21" s="82"/>
      <c r="I21" s="82"/>
      <c r="J21" s="83"/>
      <c r="K21" s="352"/>
      <c r="L21" s="352"/>
      <c r="M21" s="352"/>
      <c r="N21" s="353"/>
      <c r="O21" s="354"/>
      <c r="P21" s="343"/>
      <c r="Q21" s="335"/>
      <c r="R21" s="335"/>
      <c r="S21" s="335"/>
      <c r="T21" s="335"/>
      <c r="U21" s="335"/>
      <c r="V21" s="335"/>
      <c r="W21" s="335"/>
      <c r="X21" s="335"/>
      <c r="Y21" s="335"/>
    </row>
    <row r="22" spans="1:25" ht="19.5" thickBot="1">
      <c r="A22" s="339">
        <v>10</v>
      </c>
      <c r="B22" s="84" t="s">
        <v>21</v>
      </c>
      <c r="C22" s="85" t="s">
        <v>22</v>
      </c>
      <c r="D22" s="86"/>
      <c r="E22" s="87">
        <f t="shared" ref="E22:J22" si="0">+E23+E25+E36+E37</f>
        <v>0</v>
      </c>
      <c r="F22" s="87">
        <f t="shared" si="0"/>
        <v>0</v>
      </c>
      <c r="G22" s="88">
        <f t="shared" si="0"/>
        <v>0</v>
      </c>
      <c r="H22" s="89">
        <f t="shared" si="0"/>
        <v>0</v>
      </c>
      <c r="I22" s="89">
        <f t="shared" si="0"/>
        <v>0</v>
      </c>
      <c r="J22" s="90">
        <f t="shared" si="0"/>
        <v>0</v>
      </c>
      <c r="K22" s="355">
        <f>+K23+K25+K35+K36+K37</f>
        <v>0</v>
      </c>
      <c r="L22" s="355">
        <f>+L23+L25+L35+L36+L37</f>
        <v>0</v>
      </c>
      <c r="M22" s="355">
        <f>+M23+M25+M35+M36</f>
        <v>0</v>
      </c>
      <c r="N22" s="356"/>
      <c r="O22" s="357"/>
      <c r="P22" s="343"/>
      <c r="Q22" s="335"/>
      <c r="R22" s="335"/>
      <c r="S22" s="335"/>
      <c r="T22" s="335"/>
      <c r="U22" s="335"/>
      <c r="V22" s="335"/>
      <c r="W22" s="335"/>
      <c r="X22" s="335"/>
      <c r="Y22" s="335"/>
    </row>
    <row r="23" spans="1:25" ht="16.5" thickTop="1">
      <c r="A23" s="339">
        <v>15</v>
      </c>
      <c r="B23" s="91" t="s">
        <v>23</v>
      </c>
      <c r="C23" s="91" t="s">
        <v>24</v>
      </c>
      <c r="D23" s="91"/>
      <c r="E23" s="92">
        <f>[5]OTCHET!E22+[5]OTCHET!E28+[5]OTCHET!E33+[5]OTCHET!E39+[5]OTCHET!E47+[5]OTCHET!E52+[5]OTCHET!E58+[5]OTCHET!E61+[5]OTCHET!E64+[5]OTCHET!E65+[5]OTCHET!E72+[5]OTCHET!E73</f>
        <v>0</v>
      </c>
      <c r="F23" s="92">
        <f t="shared" ref="F23:F88" si="1">+G23+H23+I23+J23</f>
        <v>0</v>
      </c>
      <c r="G23" s="93">
        <f>[5]OTCHET!G22+[5]OTCHET!G28+[5]OTCHET!G33+[5]OTCHET!G39+[5]OTCHET!G47+[5]OTCHET!G52+[5]OTCHET!G58+[5]OTCHET!G61+[5]OTCHET!G64+[5]OTCHET!G65+[5]OTCHET!G72+[5]OTCHET!G73</f>
        <v>0</v>
      </c>
      <c r="H23" s="94">
        <f>[5]OTCHET!H22+[5]OTCHET!H28+[5]OTCHET!H33+[5]OTCHET!H39+[5]OTCHET!H47+[5]OTCHET!H52+[5]OTCHET!H58+[5]OTCHET!H61+[5]OTCHET!H64+[5]OTCHET!H65+[5]OTCHET!H72+[5]OTCHET!H73</f>
        <v>0</v>
      </c>
      <c r="I23" s="94">
        <f>[5]OTCHET!I22+[5]OTCHET!I28+[5]OTCHET!I33+[5]OTCHET!I39+[5]OTCHET!I47+[5]OTCHET!I52+[5]OTCHET!I58+[5]OTCHET!I61+[5]OTCHET!I64+[5]OTCHET!I65+[5]OTCHET!I72+[5]OTCHET!I73</f>
        <v>0</v>
      </c>
      <c r="J23" s="95">
        <f>[5]OTCHET!J22+[5]OTCHET!J28+[5]OTCHET!J33+[5]OTCHET!J39+[5]OTCHET!J47+[5]OTCHET!J52+[5]OTCHET!J58+[5]OTCHET!J61+[5]OTCHET!J64+[5]OTCHET!J65+[5]OTCHET!J72+[5]OTCHET!J73</f>
        <v>0</v>
      </c>
      <c r="K23" s="358"/>
      <c r="L23" s="358"/>
      <c r="M23" s="358"/>
      <c r="N23" s="359"/>
      <c r="O23" s="360"/>
      <c r="P23" s="343"/>
      <c r="Q23" s="335"/>
      <c r="R23" s="335"/>
      <c r="S23" s="335"/>
      <c r="T23" s="335"/>
      <c r="U23" s="335"/>
      <c r="V23" s="335"/>
      <c r="W23" s="335"/>
      <c r="X23" s="335"/>
      <c r="Y23" s="335"/>
    </row>
    <row r="24" spans="1:25" ht="16.5" hidden="1" customHeight="1">
      <c r="A24" s="339"/>
      <c r="B24" s="96" t="s">
        <v>25</v>
      </c>
      <c r="C24" s="96" t="s">
        <v>26</v>
      </c>
      <c r="D24" s="96"/>
      <c r="E24" s="97"/>
      <c r="F24" s="97">
        <f t="shared" si="1"/>
        <v>0</v>
      </c>
      <c r="G24" s="98"/>
      <c r="H24" s="99"/>
      <c r="I24" s="99"/>
      <c r="J24" s="100"/>
      <c r="K24" s="361"/>
      <c r="L24" s="361"/>
      <c r="M24" s="361"/>
      <c r="N24" s="359"/>
      <c r="O24" s="360"/>
      <c r="P24" s="343"/>
      <c r="Q24" s="335"/>
      <c r="R24" s="335"/>
      <c r="S24" s="335"/>
      <c r="T24" s="335"/>
      <c r="U24" s="335"/>
      <c r="V24" s="335"/>
      <c r="W24" s="335"/>
      <c r="X24" s="335"/>
      <c r="Y24" s="335"/>
    </row>
    <row r="25" spans="1:25" ht="16.5" thickBot="1">
      <c r="A25" s="339">
        <v>20</v>
      </c>
      <c r="B25" s="101" t="s">
        <v>27</v>
      </c>
      <c r="C25" s="101" t="s">
        <v>28</v>
      </c>
      <c r="D25" s="101"/>
      <c r="E25" s="102">
        <f>+E26+E30+E31+E32+E33</f>
        <v>0</v>
      </c>
      <c r="F25" s="102">
        <f>+F26+F30+F31+F32+F33</f>
        <v>0</v>
      </c>
      <c r="G25" s="103">
        <f t="shared" ref="G25" si="2">+G26+G30+G31+G32+G33</f>
        <v>0</v>
      </c>
      <c r="H25" s="104">
        <f>+H26+H30+H31+H32+H33</f>
        <v>0</v>
      </c>
      <c r="I25" s="104">
        <f>+I26+I30+I31+I32+I33</f>
        <v>0</v>
      </c>
      <c r="J25" s="105">
        <f>+J26+J30+J31+J32+J33</f>
        <v>0</v>
      </c>
      <c r="K25" s="355">
        <f t="shared" ref="K25:M25" si="3">+K26+K30+K31+K32+K33</f>
        <v>0</v>
      </c>
      <c r="L25" s="355">
        <f t="shared" si="3"/>
        <v>0</v>
      </c>
      <c r="M25" s="355">
        <f t="shared" si="3"/>
        <v>0</v>
      </c>
      <c r="N25" s="359"/>
      <c r="O25" s="360"/>
      <c r="P25" s="343"/>
      <c r="Q25" s="335"/>
      <c r="R25" s="335"/>
      <c r="S25" s="335"/>
      <c r="T25" s="335"/>
      <c r="U25" s="335"/>
      <c r="V25" s="335"/>
      <c r="W25" s="335"/>
      <c r="X25" s="335"/>
      <c r="Y25" s="335"/>
    </row>
    <row r="26" spans="1:25" ht="15.75">
      <c r="A26" s="339">
        <v>25</v>
      </c>
      <c r="B26" s="106" t="s">
        <v>29</v>
      </c>
      <c r="C26" s="106" t="s">
        <v>30</v>
      </c>
      <c r="D26" s="106"/>
      <c r="E26" s="107">
        <f>[5]OTCHET!E74</f>
        <v>0</v>
      </c>
      <c r="F26" s="107">
        <f t="shared" si="1"/>
        <v>0</v>
      </c>
      <c r="G26" s="108">
        <f>[5]OTCHET!G74</f>
        <v>0</v>
      </c>
      <c r="H26" s="109">
        <f>[5]OTCHET!H74</f>
        <v>0</v>
      </c>
      <c r="I26" s="109">
        <f>[5]OTCHET!I74</f>
        <v>0</v>
      </c>
      <c r="J26" s="110">
        <f>[5]OTCHET!J74</f>
        <v>0</v>
      </c>
      <c r="K26" s="361"/>
      <c r="L26" s="361"/>
      <c r="M26" s="361"/>
      <c r="N26" s="359"/>
      <c r="O26" s="360"/>
      <c r="P26" s="343"/>
      <c r="Q26" s="335"/>
      <c r="R26" s="335"/>
      <c r="S26" s="335"/>
      <c r="T26" s="335"/>
      <c r="U26" s="335"/>
      <c r="V26" s="335"/>
      <c r="W26" s="335"/>
      <c r="X26" s="335"/>
      <c r="Y26" s="335"/>
    </row>
    <row r="27" spans="1:25" ht="15.75">
      <c r="A27" s="339">
        <v>26</v>
      </c>
      <c r="B27" s="111" t="s">
        <v>31</v>
      </c>
      <c r="C27" s="112" t="s">
        <v>32</v>
      </c>
      <c r="D27" s="111"/>
      <c r="E27" s="113">
        <f>[5]OTCHET!E75</f>
        <v>0</v>
      </c>
      <c r="F27" s="113">
        <f t="shared" si="1"/>
        <v>0</v>
      </c>
      <c r="G27" s="114">
        <f>[5]OTCHET!G75</f>
        <v>0</v>
      </c>
      <c r="H27" s="115">
        <f>[5]OTCHET!H75</f>
        <v>0</v>
      </c>
      <c r="I27" s="115">
        <f>[5]OTCHET!I75</f>
        <v>0</v>
      </c>
      <c r="J27" s="116">
        <f>[5]OTCHET!J75</f>
        <v>0</v>
      </c>
      <c r="K27" s="362"/>
      <c r="L27" s="362"/>
      <c r="M27" s="362"/>
      <c r="N27" s="359"/>
      <c r="O27" s="360"/>
      <c r="P27" s="343"/>
      <c r="Q27" s="335"/>
      <c r="R27" s="335"/>
      <c r="S27" s="335"/>
      <c r="T27" s="335"/>
      <c r="U27" s="335"/>
      <c r="V27" s="335"/>
      <c r="W27" s="335"/>
      <c r="X27" s="335"/>
      <c r="Y27" s="335"/>
    </row>
    <row r="28" spans="1:25" ht="15.75">
      <c r="A28" s="339">
        <v>30</v>
      </c>
      <c r="B28" s="117" t="s">
        <v>33</v>
      </c>
      <c r="C28" s="118" t="s">
        <v>34</v>
      </c>
      <c r="D28" s="117"/>
      <c r="E28" s="119">
        <f>[5]OTCHET!E77</f>
        <v>0</v>
      </c>
      <c r="F28" s="119">
        <f t="shared" si="1"/>
        <v>0</v>
      </c>
      <c r="G28" s="120">
        <f>[5]OTCHET!G77</f>
        <v>0</v>
      </c>
      <c r="H28" s="121">
        <f>[5]OTCHET!H77</f>
        <v>0</v>
      </c>
      <c r="I28" s="121">
        <f>[5]OTCHET!I77</f>
        <v>0</v>
      </c>
      <c r="J28" s="122">
        <f>[5]OTCHET!J77</f>
        <v>0</v>
      </c>
      <c r="K28" s="363"/>
      <c r="L28" s="363"/>
      <c r="M28" s="363"/>
      <c r="N28" s="359"/>
      <c r="O28" s="360"/>
      <c r="P28" s="343"/>
      <c r="Q28" s="335"/>
      <c r="R28" s="335"/>
      <c r="S28" s="335"/>
      <c r="T28" s="335"/>
      <c r="U28" s="335"/>
      <c r="V28" s="335"/>
      <c r="W28" s="335"/>
      <c r="X28" s="335"/>
      <c r="Y28" s="335"/>
    </row>
    <row r="29" spans="1:25" ht="15.75">
      <c r="A29" s="339">
        <v>35</v>
      </c>
      <c r="B29" s="123" t="s">
        <v>35</v>
      </c>
      <c r="C29" s="124" t="s">
        <v>36</v>
      </c>
      <c r="D29" s="123"/>
      <c r="E29" s="125">
        <f>+[5]OTCHET!E78+[5]OTCHET!E79</f>
        <v>0</v>
      </c>
      <c r="F29" s="125">
        <f t="shared" si="1"/>
        <v>0</v>
      </c>
      <c r="G29" s="126">
        <f>+[5]OTCHET!G78+[5]OTCHET!G79</f>
        <v>0</v>
      </c>
      <c r="H29" s="127">
        <f>+[5]OTCHET!H78+[5]OTCHET!H79</f>
        <v>0</v>
      </c>
      <c r="I29" s="127">
        <f>+[5]OTCHET!I78+[5]OTCHET!I79</f>
        <v>0</v>
      </c>
      <c r="J29" s="128">
        <f>+[5]OTCHET!J78+[5]OTCHET!J79</f>
        <v>0</v>
      </c>
      <c r="K29" s="363"/>
      <c r="L29" s="363"/>
      <c r="M29" s="363"/>
      <c r="N29" s="359"/>
      <c r="O29" s="360"/>
      <c r="P29" s="343"/>
      <c r="Q29" s="335"/>
      <c r="R29" s="335"/>
      <c r="S29" s="335"/>
      <c r="T29" s="335"/>
      <c r="U29" s="335"/>
      <c r="V29" s="335"/>
      <c r="W29" s="335"/>
      <c r="X29" s="335"/>
      <c r="Y29" s="335"/>
    </row>
    <row r="30" spans="1:25" ht="15.75">
      <c r="A30" s="339">
        <v>40</v>
      </c>
      <c r="B30" s="129" t="s">
        <v>37</v>
      </c>
      <c r="C30" s="129" t="s">
        <v>38</v>
      </c>
      <c r="D30" s="129"/>
      <c r="E30" s="130">
        <f>[5]OTCHET!E90+[5]OTCHET!E93+[5]OTCHET!E94</f>
        <v>0</v>
      </c>
      <c r="F30" s="130">
        <f t="shared" si="1"/>
        <v>0</v>
      </c>
      <c r="G30" s="131">
        <f>[5]OTCHET!G90+[5]OTCHET!G93+[5]OTCHET!G94</f>
        <v>0</v>
      </c>
      <c r="H30" s="132">
        <f>[5]OTCHET!H90+[5]OTCHET!H93+[5]OTCHET!H94</f>
        <v>0</v>
      </c>
      <c r="I30" s="132">
        <f>[5]OTCHET!I90+[5]OTCHET!I93+[5]OTCHET!I94</f>
        <v>0</v>
      </c>
      <c r="J30" s="133">
        <f>[5]OTCHET!J90+[5]OTCHET!J93+[5]OTCHET!J94</f>
        <v>0</v>
      </c>
      <c r="K30" s="363"/>
      <c r="L30" s="363"/>
      <c r="M30" s="363"/>
      <c r="N30" s="359"/>
      <c r="O30" s="360"/>
      <c r="P30" s="343"/>
      <c r="Q30" s="335"/>
      <c r="R30" s="335"/>
      <c r="S30" s="335"/>
      <c r="T30" s="335"/>
      <c r="U30" s="335"/>
      <c r="V30" s="335"/>
      <c r="W30" s="335"/>
      <c r="X30" s="335"/>
      <c r="Y30" s="335"/>
    </row>
    <row r="31" spans="1:25" ht="15.75">
      <c r="A31" s="339">
        <v>45</v>
      </c>
      <c r="B31" s="134" t="s">
        <v>39</v>
      </c>
      <c r="C31" s="134" t="s">
        <v>40</v>
      </c>
      <c r="D31" s="134"/>
      <c r="E31" s="135">
        <f>[5]OTCHET!E106</f>
        <v>0</v>
      </c>
      <c r="F31" s="135">
        <f t="shared" si="1"/>
        <v>0</v>
      </c>
      <c r="G31" s="136">
        <f>[5]OTCHET!G106</f>
        <v>0</v>
      </c>
      <c r="H31" s="137">
        <f>[5]OTCHET!H106</f>
        <v>0</v>
      </c>
      <c r="I31" s="137">
        <f>[5]OTCHET!I106</f>
        <v>0</v>
      </c>
      <c r="J31" s="138">
        <f>[5]OTCHET!J106</f>
        <v>0</v>
      </c>
      <c r="K31" s="363"/>
      <c r="L31" s="363"/>
      <c r="M31" s="363"/>
      <c r="N31" s="359"/>
      <c r="O31" s="360"/>
      <c r="P31" s="343"/>
      <c r="Q31" s="335"/>
      <c r="R31" s="335"/>
      <c r="S31" s="335"/>
      <c r="T31" s="335"/>
      <c r="U31" s="335"/>
      <c r="V31" s="335"/>
      <c r="W31" s="335"/>
      <c r="X31" s="335"/>
      <c r="Y31" s="335"/>
    </row>
    <row r="32" spans="1:25" ht="15.75">
      <c r="A32" s="339">
        <v>50</v>
      </c>
      <c r="B32" s="134" t="s">
        <v>41</v>
      </c>
      <c r="C32" s="134" t="s">
        <v>42</v>
      </c>
      <c r="D32" s="134"/>
      <c r="E32" s="135">
        <f>[5]OTCHET!E110+[5]OTCHET!E119+[5]OTCHET!E135+[5]OTCHET!E136</f>
        <v>0</v>
      </c>
      <c r="F32" s="135">
        <f t="shared" si="1"/>
        <v>0</v>
      </c>
      <c r="G32" s="136">
        <f>[5]OTCHET!G110+[5]OTCHET!G119+[5]OTCHET!G135+[5]OTCHET!G136</f>
        <v>0</v>
      </c>
      <c r="H32" s="137">
        <f>[5]OTCHET!H110+[5]OTCHET!H119+[5]OTCHET!H135+[5]OTCHET!H136</f>
        <v>0</v>
      </c>
      <c r="I32" s="137">
        <f>[5]OTCHET!I110+[5]OTCHET!I119+[5]OTCHET!I135+[5]OTCHET!I136</f>
        <v>0</v>
      </c>
      <c r="J32" s="138">
        <f>[5]OTCHET!J110+[5]OTCHET!J119+[5]OTCHET!J135+[5]OTCHET!J136</f>
        <v>0</v>
      </c>
      <c r="K32" s="364"/>
      <c r="L32" s="364"/>
      <c r="M32" s="364"/>
      <c r="N32" s="359"/>
      <c r="O32" s="360"/>
      <c r="P32" s="343"/>
      <c r="Q32" s="335"/>
      <c r="R32" s="335"/>
      <c r="S32" s="335"/>
      <c r="T32" s="335"/>
      <c r="U32" s="335"/>
      <c r="V32" s="335"/>
      <c r="W32" s="335"/>
      <c r="X32" s="335"/>
      <c r="Y32" s="335"/>
    </row>
    <row r="33" spans="1:25" ht="16.5" thickBot="1">
      <c r="A33" s="339">
        <v>51</v>
      </c>
      <c r="B33" s="139" t="s">
        <v>43</v>
      </c>
      <c r="C33" s="140" t="s">
        <v>44</v>
      </c>
      <c r="D33" s="139"/>
      <c r="E33" s="97">
        <f>[5]OTCHET!E123</f>
        <v>0</v>
      </c>
      <c r="F33" s="97">
        <f t="shared" si="1"/>
        <v>0</v>
      </c>
      <c r="G33" s="98">
        <f>[5]OTCHET!G123</f>
        <v>0</v>
      </c>
      <c r="H33" s="99">
        <f>[5]OTCHET!H123</f>
        <v>0</v>
      </c>
      <c r="I33" s="99">
        <f>[5]OTCHET!I123</f>
        <v>0</v>
      </c>
      <c r="J33" s="100">
        <f>[5]OTCHET!J123</f>
        <v>0</v>
      </c>
      <c r="K33" s="364"/>
      <c r="L33" s="364"/>
      <c r="M33" s="364"/>
      <c r="N33" s="359"/>
      <c r="O33" s="360"/>
      <c r="P33" s="343"/>
      <c r="Q33" s="335"/>
      <c r="R33" s="335"/>
      <c r="S33" s="335"/>
      <c r="T33" s="335"/>
      <c r="U33" s="335"/>
      <c r="V33" s="335"/>
      <c r="W33" s="335"/>
      <c r="X33" s="335"/>
      <c r="Y33" s="335"/>
    </row>
    <row r="34" spans="1:25" ht="16.5" hidden="1" customHeight="1" thickBot="1">
      <c r="A34" s="339">
        <v>52</v>
      </c>
      <c r="B34" s="141"/>
      <c r="C34" s="142"/>
      <c r="D34" s="142"/>
      <c r="E34" s="143"/>
      <c r="F34" s="143">
        <f t="shared" si="1"/>
        <v>0</v>
      </c>
      <c r="G34" s="144"/>
      <c r="H34" s="145"/>
      <c r="I34" s="145"/>
      <c r="J34" s="146"/>
      <c r="K34" s="364"/>
      <c r="L34" s="364"/>
      <c r="M34" s="364"/>
      <c r="N34" s="359"/>
      <c r="O34" s="360"/>
      <c r="P34" s="343"/>
      <c r="Q34" s="335"/>
      <c r="R34" s="335"/>
      <c r="S34" s="335"/>
      <c r="T34" s="335"/>
      <c r="U34" s="335"/>
      <c r="V34" s="335"/>
      <c r="W34" s="335"/>
      <c r="X34" s="335"/>
      <c r="Y34" s="335"/>
    </row>
    <row r="35" spans="1:25" ht="16.5" hidden="1" customHeight="1">
      <c r="A35" s="339"/>
      <c r="B35" s="147"/>
      <c r="C35" s="147"/>
      <c r="D35" s="147"/>
      <c r="E35" s="148"/>
      <c r="F35" s="148">
        <f t="shared" si="1"/>
        <v>0</v>
      </c>
      <c r="G35" s="149"/>
      <c r="H35" s="150"/>
      <c r="I35" s="150"/>
      <c r="J35" s="151"/>
      <c r="K35" s="365"/>
      <c r="L35" s="365"/>
      <c r="M35" s="365"/>
      <c r="N35" s="359"/>
      <c r="O35" s="360"/>
      <c r="P35" s="343"/>
      <c r="Q35" s="335"/>
      <c r="R35" s="335"/>
      <c r="S35" s="335"/>
      <c r="T35" s="335"/>
      <c r="U35" s="335"/>
      <c r="V35" s="335"/>
      <c r="W35" s="335"/>
      <c r="X35" s="335"/>
      <c r="Y35" s="335"/>
    </row>
    <row r="36" spans="1:25" ht="16.5" thickBot="1">
      <c r="A36" s="339">
        <v>60</v>
      </c>
      <c r="B36" s="152" t="s">
        <v>45</v>
      </c>
      <c r="C36" s="152" t="s">
        <v>46</v>
      </c>
      <c r="D36" s="152"/>
      <c r="E36" s="153">
        <f>+[5]OTCHET!E137</f>
        <v>0</v>
      </c>
      <c r="F36" s="153">
        <f t="shared" si="1"/>
        <v>0</v>
      </c>
      <c r="G36" s="154">
        <f>+[5]OTCHET!G137</f>
        <v>0</v>
      </c>
      <c r="H36" s="155">
        <f>+[5]OTCHET!H137</f>
        <v>0</v>
      </c>
      <c r="I36" s="155">
        <f>+[5]OTCHET!I137</f>
        <v>0</v>
      </c>
      <c r="J36" s="156">
        <f>+[5]OTCHET!J137</f>
        <v>0</v>
      </c>
      <c r="K36" s="366"/>
      <c r="L36" s="366"/>
      <c r="M36" s="366"/>
      <c r="N36" s="367"/>
      <c r="O36" s="360"/>
      <c r="P36" s="343"/>
      <c r="Q36" s="335"/>
      <c r="R36" s="335"/>
      <c r="S36" s="335"/>
      <c r="T36" s="335"/>
      <c r="U36" s="335"/>
      <c r="V36" s="335"/>
      <c r="W36" s="335"/>
      <c r="X36" s="335"/>
      <c r="Y36" s="335"/>
    </row>
    <row r="37" spans="1:25" ht="15.75">
      <c r="A37" s="339">
        <v>65</v>
      </c>
      <c r="B37" s="157" t="s">
        <v>47</v>
      </c>
      <c r="C37" s="157" t="s">
        <v>48</v>
      </c>
      <c r="D37" s="157"/>
      <c r="E37" s="158">
        <f>[5]OTCHET!E140+[5]OTCHET!E149+[5]OTCHET!E158</f>
        <v>0</v>
      </c>
      <c r="F37" s="158">
        <f t="shared" si="1"/>
        <v>0</v>
      </c>
      <c r="G37" s="159">
        <f>[5]OTCHET!G140+[5]OTCHET!G149+[5]OTCHET!G158</f>
        <v>0</v>
      </c>
      <c r="H37" s="160">
        <f>[5]OTCHET!H140+[5]OTCHET!H149+[5]OTCHET!H158</f>
        <v>0</v>
      </c>
      <c r="I37" s="160">
        <f>[5]OTCHET!I140+[5]OTCHET!I149+[5]OTCHET!I158</f>
        <v>0</v>
      </c>
      <c r="J37" s="161">
        <f>[5]OTCHET!J140+[5]OTCHET!J149+[5]OTCHET!J158</f>
        <v>0</v>
      </c>
      <c r="K37" s="368"/>
      <c r="L37" s="368"/>
      <c r="M37" s="368"/>
      <c r="N37" s="367"/>
      <c r="O37" s="360"/>
      <c r="P37" s="369"/>
      <c r="Q37" s="335"/>
      <c r="R37" s="335"/>
      <c r="S37" s="335"/>
      <c r="T37" s="335"/>
      <c r="U37" s="335"/>
      <c r="V37" s="335"/>
      <c r="W37" s="335"/>
      <c r="X37" s="335"/>
      <c r="Y37" s="335"/>
    </row>
    <row r="38" spans="1:25" ht="19.5" thickBot="1">
      <c r="A38" s="312">
        <v>70</v>
      </c>
      <c r="B38" s="162" t="s">
        <v>49</v>
      </c>
      <c r="C38" s="163" t="s">
        <v>50</v>
      </c>
      <c r="D38" s="164"/>
      <c r="E38" s="165">
        <f t="shared" ref="E38:J38" si="4">E39+E43+E44+E46+SUM(E48:E52)+E55</f>
        <v>0</v>
      </c>
      <c r="F38" s="165">
        <f t="shared" si="4"/>
        <v>8933</v>
      </c>
      <c r="G38" s="166">
        <f t="shared" si="4"/>
        <v>0</v>
      </c>
      <c r="H38" s="167">
        <f t="shared" si="4"/>
        <v>0</v>
      </c>
      <c r="I38" s="167">
        <f t="shared" si="4"/>
        <v>0</v>
      </c>
      <c r="J38" s="168">
        <f t="shared" si="4"/>
        <v>8933</v>
      </c>
      <c r="K38" s="370">
        <f>SUM(K40:K54)-K45-K47-K53</f>
        <v>0</v>
      </c>
      <c r="L38" s="370">
        <f>SUM(L40:L54)-L45-L47-L53</f>
        <v>0</v>
      </c>
      <c r="M38" s="370">
        <f>SUM(M40:M53)-M45-M52</f>
        <v>0</v>
      </c>
      <c r="N38" s="359"/>
      <c r="O38" s="371"/>
      <c r="P38" s="372"/>
      <c r="Q38" s="373"/>
      <c r="R38" s="373"/>
      <c r="S38" s="373"/>
      <c r="T38" s="373"/>
      <c r="U38" s="373"/>
      <c r="V38" s="373"/>
      <c r="W38" s="374"/>
      <c r="X38" s="373"/>
      <c r="Y38" s="373"/>
    </row>
    <row r="39" spans="1:25" ht="17.25" thickTop="1" thickBot="1">
      <c r="A39" s="312">
        <v>75</v>
      </c>
      <c r="B39" s="169" t="s">
        <v>51</v>
      </c>
      <c r="C39" s="170" t="s">
        <v>52</v>
      </c>
      <c r="D39" s="169"/>
      <c r="E39" s="171">
        <f t="shared" ref="E39:J39" si="5">SUM(E40:E42)</f>
        <v>0</v>
      </c>
      <c r="F39" s="171">
        <f t="shared" si="5"/>
        <v>8933</v>
      </c>
      <c r="G39" s="172">
        <f t="shared" si="5"/>
        <v>0</v>
      </c>
      <c r="H39" s="173">
        <f t="shared" si="5"/>
        <v>0</v>
      </c>
      <c r="I39" s="173">
        <f t="shared" si="5"/>
        <v>0</v>
      </c>
      <c r="J39" s="174">
        <f t="shared" si="5"/>
        <v>8933</v>
      </c>
      <c r="K39" s="361"/>
      <c r="L39" s="361"/>
      <c r="M39" s="361"/>
      <c r="N39" s="375"/>
      <c r="O39" s="371"/>
      <c r="P39" s="372"/>
      <c r="Q39" s="373"/>
      <c r="R39" s="373"/>
      <c r="S39" s="373"/>
      <c r="T39" s="373"/>
      <c r="U39" s="373"/>
      <c r="V39" s="373"/>
      <c r="W39" s="374"/>
      <c r="X39" s="373"/>
      <c r="Y39" s="373"/>
    </row>
    <row r="40" spans="1:25" ht="15.75">
      <c r="A40" s="312">
        <v>75</v>
      </c>
      <c r="B40" s="175" t="s">
        <v>53</v>
      </c>
      <c r="C40" s="176" t="s">
        <v>52</v>
      </c>
      <c r="D40" s="177"/>
      <c r="E40" s="48">
        <f>[5]OTCHET!E187</f>
        <v>0</v>
      </c>
      <c r="F40" s="48">
        <f t="shared" si="1"/>
        <v>7641</v>
      </c>
      <c r="G40" s="45">
        <f>[5]OTCHET!G187</f>
        <v>0</v>
      </c>
      <c r="H40" s="39">
        <f>[5]OTCHET!H187</f>
        <v>0</v>
      </c>
      <c r="I40" s="39">
        <f>[5]OTCHET!I187</f>
        <v>0</v>
      </c>
      <c r="J40" s="40">
        <f>[5]OTCHET!J187</f>
        <v>7641</v>
      </c>
      <c r="K40" s="361"/>
      <c r="L40" s="361"/>
      <c r="M40" s="361"/>
      <c r="N40" s="375"/>
      <c r="O40" s="371"/>
      <c r="P40" s="372"/>
      <c r="Q40" s="373"/>
      <c r="R40" s="373"/>
      <c r="S40" s="373"/>
      <c r="T40" s="373"/>
      <c r="U40" s="373"/>
      <c r="V40" s="373"/>
      <c r="W40" s="374"/>
      <c r="X40" s="373"/>
      <c r="Y40" s="373"/>
    </row>
    <row r="41" spans="1:25" ht="15.75">
      <c r="A41" s="312">
        <v>80</v>
      </c>
      <c r="B41" s="178" t="s">
        <v>54</v>
      </c>
      <c r="C41" s="179" t="s">
        <v>55</v>
      </c>
      <c r="D41" s="180"/>
      <c r="E41" s="49">
        <f>[5]OTCHET!E190</f>
        <v>0</v>
      </c>
      <c r="F41" s="49">
        <f t="shared" si="1"/>
        <v>0</v>
      </c>
      <c r="G41" s="46">
        <f>[5]OTCHET!G190</f>
        <v>0</v>
      </c>
      <c r="H41" s="41">
        <f>[5]OTCHET!H190</f>
        <v>0</v>
      </c>
      <c r="I41" s="41">
        <f>[5]OTCHET!I190</f>
        <v>0</v>
      </c>
      <c r="J41" s="42">
        <f>[5]OTCHET!J190</f>
        <v>0</v>
      </c>
      <c r="K41" s="363"/>
      <c r="L41" s="363"/>
      <c r="M41" s="363"/>
      <c r="N41" s="375"/>
      <c r="O41" s="371"/>
      <c r="P41" s="372"/>
      <c r="Q41" s="373"/>
      <c r="R41" s="373"/>
      <c r="S41" s="373"/>
      <c r="T41" s="373"/>
      <c r="U41" s="373"/>
      <c r="V41" s="373"/>
      <c r="W41" s="374"/>
      <c r="X41" s="373"/>
      <c r="Y41" s="373"/>
    </row>
    <row r="42" spans="1:25" ht="15.75">
      <c r="A42" s="312">
        <v>85</v>
      </c>
      <c r="B42" s="181" t="s">
        <v>56</v>
      </c>
      <c r="C42" s="182" t="s">
        <v>57</v>
      </c>
      <c r="D42" s="183"/>
      <c r="E42" s="50">
        <f>+[5]OTCHET!E196+[5]OTCHET!E204</f>
        <v>0</v>
      </c>
      <c r="F42" s="50">
        <f t="shared" si="1"/>
        <v>1292</v>
      </c>
      <c r="G42" s="47">
        <f>+[5]OTCHET!G196+[5]OTCHET!G204</f>
        <v>0</v>
      </c>
      <c r="H42" s="43">
        <f>+[5]OTCHET!H196+[5]OTCHET!H204</f>
        <v>0</v>
      </c>
      <c r="I42" s="43">
        <f>+[5]OTCHET!I196+[5]OTCHET!I204</f>
        <v>0</v>
      </c>
      <c r="J42" s="44">
        <f>+[5]OTCHET!J196+[5]OTCHET!J204</f>
        <v>1292</v>
      </c>
      <c r="K42" s="363"/>
      <c r="L42" s="363"/>
      <c r="M42" s="363"/>
      <c r="N42" s="375"/>
      <c r="O42" s="371"/>
      <c r="P42" s="372"/>
      <c r="Q42" s="373"/>
      <c r="R42" s="373"/>
      <c r="S42" s="373"/>
      <c r="T42" s="373"/>
      <c r="U42" s="373"/>
      <c r="V42" s="373"/>
      <c r="W42" s="374"/>
      <c r="X42" s="373"/>
      <c r="Y42" s="373"/>
    </row>
    <row r="43" spans="1:25" ht="15.75">
      <c r="A43" s="312">
        <v>90</v>
      </c>
      <c r="B43" s="184" t="s">
        <v>58</v>
      </c>
      <c r="C43" s="185" t="s">
        <v>59</v>
      </c>
      <c r="D43" s="184"/>
      <c r="E43" s="186">
        <f>+[5]OTCHET!E205+[5]OTCHET!E223+[5]OTCHET!E274</f>
        <v>0</v>
      </c>
      <c r="F43" s="186">
        <f t="shared" si="1"/>
        <v>0</v>
      </c>
      <c r="G43" s="187">
        <f>+[5]OTCHET!G205+[5]OTCHET!G223+[5]OTCHET!G274</f>
        <v>0</v>
      </c>
      <c r="H43" s="188">
        <f>+[5]OTCHET!H205+[5]OTCHET!H223+[5]OTCHET!H274</f>
        <v>0</v>
      </c>
      <c r="I43" s="188">
        <f>+[5]OTCHET!I205+[5]OTCHET!I223+[5]OTCHET!I274</f>
        <v>0</v>
      </c>
      <c r="J43" s="189">
        <f>+[5]OTCHET!J205+[5]OTCHET!J223+[5]OTCHET!J274</f>
        <v>0</v>
      </c>
      <c r="K43" s="363"/>
      <c r="L43" s="363"/>
      <c r="M43" s="363"/>
      <c r="N43" s="375"/>
      <c r="O43" s="371"/>
      <c r="P43" s="372"/>
      <c r="Q43" s="373"/>
      <c r="R43" s="373"/>
      <c r="S43" s="373"/>
      <c r="T43" s="373"/>
      <c r="U43" s="373"/>
      <c r="V43" s="373"/>
      <c r="W43" s="374"/>
      <c r="X43" s="373"/>
      <c r="Y43" s="373"/>
    </row>
    <row r="44" spans="1:25" ht="15.75">
      <c r="A44" s="312">
        <v>95</v>
      </c>
      <c r="B44" s="190" t="s">
        <v>60</v>
      </c>
      <c r="C44" s="96" t="s">
        <v>61</v>
      </c>
      <c r="D44" s="190"/>
      <c r="E44" s="97">
        <f>+[5]OTCHET!E227+[5]OTCHET!E233+[5]OTCHET!E236+[5]OTCHET!E237+[5]OTCHET!E238+[5]OTCHET!E239+[5]OTCHET!E243</f>
        <v>0</v>
      </c>
      <c r="F44" s="97">
        <f t="shared" si="1"/>
        <v>0</v>
      </c>
      <c r="G44" s="98">
        <f>+[5]OTCHET!G227+[5]OTCHET!G233+[5]OTCHET!G236+[5]OTCHET!G237+[5]OTCHET!G238+[5]OTCHET!G239+[5]OTCHET!G243</f>
        <v>0</v>
      </c>
      <c r="H44" s="99">
        <f>+[5]OTCHET!H227+[5]OTCHET!H233+[5]OTCHET!H236+[5]OTCHET!H237+[5]OTCHET!H238+[5]OTCHET!H239+[5]OTCHET!H243</f>
        <v>0</v>
      </c>
      <c r="I44" s="99">
        <f>+[5]OTCHET!I227+[5]OTCHET!I233+[5]OTCHET!I236+[5]OTCHET!I237+[5]OTCHET!I238+[5]OTCHET!I239+[5]OTCHET!I243</f>
        <v>0</v>
      </c>
      <c r="J44" s="100">
        <f>+[5]OTCHET!J227+[5]OTCHET!J233+[5]OTCHET!J236+[5]OTCHET!J237+[5]OTCHET!J238+[5]OTCHET!J239+[5]OTCHET!J243</f>
        <v>0</v>
      </c>
      <c r="K44" s="363"/>
      <c r="L44" s="363"/>
      <c r="M44" s="363"/>
      <c r="N44" s="375"/>
      <c r="O44" s="371"/>
      <c r="P44" s="372"/>
      <c r="Q44" s="373"/>
      <c r="R44" s="373"/>
      <c r="S44" s="373"/>
      <c r="T44" s="373"/>
      <c r="U44" s="373"/>
      <c r="V44" s="373"/>
      <c r="W44" s="374"/>
      <c r="X44" s="373"/>
      <c r="Y44" s="373"/>
    </row>
    <row r="45" spans="1:25" ht="15.75">
      <c r="A45" s="312">
        <v>100</v>
      </c>
      <c r="B45" s="191" t="s">
        <v>62</v>
      </c>
      <c r="C45" s="191" t="s">
        <v>63</v>
      </c>
      <c r="D45" s="191"/>
      <c r="E45" s="192">
        <f>+[5]OTCHET!E236+[5]OTCHET!E237+[5]OTCHET!E238+[5]OTCHET!E239+[5]OTCHET!E246+[5]OTCHET!E247+[5]OTCHET!E251</f>
        <v>0</v>
      </c>
      <c r="F45" s="192">
        <f t="shared" si="1"/>
        <v>0</v>
      </c>
      <c r="G45" s="193">
        <f>+[5]OTCHET!G236+[5]OTCHET!G237+[5]OTCHET!G238+[5]OTCHET!G239+[5]OTCHET!G246+[5]OTCHET!G247+[5]OTCHET!G251</f>
        <v>0</v>
      </c>
      <c r="H45" s="194">
        <f>+[5]OTCHET!H236+[5]OTCHET!H237+[5]OTCHET!H238+[5]OTCHET!H239+[5]OTCHET!H246+[5]OTCHET!H247+[5]OTCHET!H251</f>
        <v>0</v>
      </c>
      <c r="I45" s="19">
        <f>+[5]OTCHET!I236+[5]OTCHET!I237+[5]OTCHET!I238+[5]OTCHET!I239+[5]OTCHET!I246+[5]OTCHET!I247+[5]OTCHET!I251</f>
        <v>0</v>
      </c>
      <c r="J45" s="195">
        <f>+[5]OTCHET!J236+[5]OTCHET!J237+[5]OTCHET!J238+[5]OTCHET!J239+[5]OTCHET!J246+[5]OTCHET!J247+[5]OTCHET!J251</f>
        <v>0</v>
      </c>
      <c r="K45" s="363"/>
      <c r="L45" s="363"/>
      <c r="M45" s="363"/>
      <c r="N45" s="375"/>
      <c r="O45" s="371"/>
      <c r="P45" s="372"/>
      <c r="Q45" s="373"/>
      <c r="R45" s="373"/>
      <c r="S45" s="373"/>
      <c r="T45" s="373"/>
      <c r="U45" s="373"/>
      <c r="V45" s="373"/>
      <c r="W45" s="374"/>
      <c r="X45" s="373"/>
      <c r="Y45" s="373"/>
    </row>
    <row r="46" spans="1:25" ht="15.75">
      <c r="A46" s="312">
        <v>105</v>
      </c>
      <c r="B46" s="184" t="s">
        <v>64</v>
      </c>
      <c r="C46" s="185" t="s">
        <v>65</v>
      </c>
      <c r="D46" s="184"/>
      <c r="E46" s="186">
        <f>+[5]OTCHET!E258+[5]OTCHET!E259+[5]OTCHET!E260+[5]OTCHET!E261</f>
        <v>0</v>
      </c>
      <c r="F46" s="186">
        <f t="shared" si="1"/>
        <v>0</v>
      </c>
      <c r="G46" s="187">
        <f>+[5]OTCHET!G258+[5]OTCHET!G259+[5]OTCHET!G260+[5]OTCHET!G261</f>
        <v>0</v>
      </c>
      <c r="H46" s="188">
        <f>+[5]OTCHET!H258+[5]OTCHET!H259+[5]OTCHET!H260+[5]OTCHET!H261</f>
        <v>0</v>
      </c>
      <c r="I46" s="188">
        <f>+[5]OTCHET!I258+[5]OTCHET!I259+[5]OTCHET!I260+[5]OTCHET!I261</f>
        <v>0</v>
      </c>
      <c r="J46" s="189">
        <f>+[5]OTCHET!J258+[5]OTCHET!J259+[5]OTCHET!J260+[5]OTCHET!J261</f>
        <v>0</v>
      </c>
      <c r="K46" s="363"/>
      <c r="L46" s="363"/>
      <c r="M46" s="363"/>
      <c r="N46" s="375"/>
      <c r="O46" s="371"/>
      <c r="P46" s="372"/>
      <c r="Q46" s="373"/>
      <c r="R46" s="373"/>
      <c r="S46" s="373"/>
      <c r="T46" s="373"/>
      <c r="U46" s="373"/>
      <c r="V46" s="373"/>
      <c r="W46" s="374"/>
      <c r="X46" s="373"/>
      <c r="Y46" s="373"/>
    </row>
    <row r="47" spans="1:25" ht="15.75">
      <c r="A47" s="312">
        <v>106</v>
      </c>
      <c r="B47" s="191" t="s">
        <v>66</v>
      </c>
      <c r="C47" s="191" t="s">
        <v>67</v>
      </c>
      <c r="D47" s="191"/>
      <c r="E47" s="192">
        <f>+[5]OTCHET!E259</f>
        <v>0</v>
      </c>
      <c r="F47" s="192">
        <f t="shared" si="1"/>
        <v>0</v>
      </c>
      <c r="G47" s="193">
        <f>+[5]OTCHET!G259</f>
        <v>0</v>
      </c>
      <c r="H47" s="194">
        <f>+[5]OTCHET!H259</f>
        <v>0</v>
      </c>
      <c r="I47" s="19">
        <f>+[5]OTCHET!I259</f>
        <v>0</v>
      </c>
      <c r="J47" s="195">
        <f>+[5]OTCHET!J259</f>
        <v>0</v>
      </c>
      <c r="K47" s="363"/>
      <c r="L47" s="363"/>
      <c r="M47" s="363"/>
      <c r="N47" s="375"/>
      <c r="O47" s="371"/>
      <c r="P47" s="372"/>
      <c r="Q47" s="373"/>
      <c r="R47" s="373"/>
      <c r="S47" s="373"/>
      <c r="T47" s="373"/>
      <c r="U47" s="373"/>
      <c r="V47" s="373"/>
      <c r="W47" s="374"/>
      <c r="X47" s="373"/>
      <c r="Y47" s="373"/>
    </row>
    <row r="48" spans="1:25" ht="15.75">
      <c r="A48" s="312">
        <v>107</v>
      </c>
      <c r="B48" s="196" t="s">
        <v>68</v>
      </c>
      <c r="C48" s="196" t="s">
        <v>69</v>
      </c>
      <c r="D48" s="197"/>
      <c r="E48" s="135">
        <f>+[5]OTCHET!E268+[5]OTCHET!E272+[5]OTCHET!E273</f>
        <v>0</v>
      </c>
      <c r="F48" s="135">
        <f t="shared" si="1"/>
        <v>0</v>
      </c>
      <c r="G48" s="131">
        <f>+[5]OTCHET!G268+[5]OTCHET!G272+[5]OTCHET!G273</f>
        <v>0</v>
      </c>
      <c r="H48" s="132">
        <f>+[5]OTCHET!H268+[5]OTCHET!H272+[5]OTCHET!H273</f>
        <v>0</v>
      </c>
      <c r="I48" s="132">
        <f>+[5]OTCHET!I268+[5]OTCHET!I272+[5]OTCHET!I273</f>
        <v>0</v>
      </c>
      <c r="J48" s="133">
        <f>+[5]OTCHET!J268+[5]OTCHET!J272+[5]OTCHET!J273</f>
        <v>0</v>
      </c>
      <c r="K48" s="363"/>
      <c r="L48" s="363"/>
      <c r="M48" s="363"/>
      <c r="N48" s="375"/>
      <c r="O48" s="371"/>
      <c r="P48" s="372"/>
      <c r="Q48" s="373"/>
      <c r="R48" s="373"/>
      <c r="S48" s="373"/>
      <c r="T48" s="373"/>
      <c r="U48" s="373"/>
      <c r="V48" s="373"/>
      <c r="W48" s="374"/>
      <c r="X48" s="373"/>
      <c r="Y48" s="373"/>
    </row>
    <row r="49" spans="1:25" ht="15.75">
      <c r="A49" s="312">
        <v>108</v>
      </c>
      <c r="B49" s="196" t="s">
        <v>70</v>
      </c>
      <c r="C49" s="196" t="s">
        <v>71</v>
      </c>
      <c r="D49" s="197"/>
      <c r="E49" s="135">
        <f>[5]OTCHET!E278+[5]OTCHET!E279+[5]OTCHET!E287+[5]OTCHET!E290</f>
        <v>0</v>
      </c>
      <c r="F49" s="135">
        <f t="shared" si="1"/>
        <v>0</v>
      </c>
      <c r="G49" s="136">
        <f>[5]OTCHET!G278+[5]OTCHET!G279+[5]OTCHET!G287+[5]OTCHET!G290</f>
        <v>0</v>
      </c>
      <c r="H49" s="137">
        <f>[5]OTCHET!H278+[5]OTCHET!H279+[5]OTCHET!H287+[5]OTCHET!H290</f>
        <v>0</v>
      </c>
      <c r="I49" s="137">
        <f>[5]OTCHET!I278+[5]OTCHET!I279+[5]OTCHET!I287+[5]OTCHET!I290</f>
        <v>0</v>
      </c>
      <c r="J49" s="138">
        <f>[5]OTCHET!J278+[5]OTCHET!J279+[5]OTCHET!J287+[5]OTCHET!J290</f>
        <v>0</v>
      </c>
      <c r="K49" s="363"/>
      <c r="L49" s="363"/>
      <c r="M49" s="363"/>
      <c r="N49" s="375"/>
      <c r="O49" s="371"/>
      <c r="P49" s="372"/>
      <c r="Q49" s="373"/>
      <c r="R49" s="373"/>
      <c r="S49" s="373"/>
      <c r="T49" s="373"/>
      <c r="U49" s="373"/>
      <c r="V49" s="373"/>
      <c r="W49" s="374"/>
      <c r="X49" s="373"/>
      <c r="Y49" s="373"/>
    </row>
    <row r="50" spans="1:25" ht="15.75">
      <c r="A50" s="312">
        <v>110</v>
      </c>
      <c r="B50" s="196" t="s">
        <v>72</v>
      </c>
      <c r="C50" s="196" t="s">
        <v>73</v>
      </c>
      <c r="D50" s="196"/>
      <c r="E50" s="135">
        <f>+[5]OTCHET!E291</f>
        <v>0</v>
      </c>
      <c r="F50" s="135">
        <f t="shared" si="1"/>
        <v>0</v>
      </c>
      <c r="G50" s="136">
        <f>+[5]OTCHET!G291</f>
        <v>0</v>
      </c>
      <c r="H50" s="137">
        <f>+[5]OTCHET!H291</f>
        <v>0</v>
      </c>
      <c r="I50" s="137">
        <f>+[5]OTCHET!I291</f>
        <v>0</v>
      </c>
      <c r="J50" s="138">
        <f>+[5]OTCHET!J291</f>
        <v>0</v>
      </c>
      <c r="K50" s="363"/>
      <c r="L50" s="363"/>
      <c r="M50" s="363"/>
      <c r="N50" s="375"/>
      <c r="O50" s="371"/>
      <c r="P50" s="372"/>
      <c r="Q50" s="373"/>
      <c r="R50" s="373"/>
      <c r="S50" s="373"/>
      <c r="T50" s="373"/>
      <c r="U50" s="373"/>
      <c r="V50" s="373"/>
      <c r="W50" s="374"/>
      <c r="X50" s="373"/>
      <c r="Y50" s="373"/>
    </row>
    <row r="51" spans="1:25" ht="15.75">
      <c r="A51" s="312">
        <v>115</v>
      </c>
      <c r="B51" s="190" t="s">
        <v>74</v>
      </c>
      <c r="C51" s="198" t="s">
        <v>75</v>
      </c>
      <c r="D51" s="96"/>
      <c r="E51" s="97">
        <f>+[5]OTCHET!E275</f>
        <v>0</v>
      </c>
      <c r="F51" s="97">
        <f>+G51+H51+I51+J51</f>
        <v>0</v>
      </c>
      <c r="G51" s="98">
        <f>+[5]OTCHET!G275</f>
        <v>0</v>
      </c>
      <c r="H51" s="99">
        <f>+[5]OTCHET!H275</f>
        <v>0</v>
      </c>
      <c r="I51" s="99">
        <f>+[5]OTCHET!I275</f>
        <v>0</v>
      </c>
      <c r="J51" s="100">
        <f>+[5]OTCHET!J275</f>
        <v>0</v>
      </c>
      <c r="K51" s="363"/>
      <c r="L51" s="363"/>
      <c r="M51" s="363"/>
      <c r="N51" s="375"/>
      <c r="O51" s="371"/>
      <c r="P51" s="372"/>
      <c r="Q51" s="373"/>
      <c r="R51" s="373"/>
      <c r="S51" s="373"/>
      <c r="T51" s="373"/>
      <c r="U51" s="373"/>
      <c r="V51" s="373"/>
      <c r="W51" s="374"/>
      <c r="X51" s="373"/>
      <c r="Y51" s="373"/>
    </row>
    <row r="52" spans="1:25" ht="15.75">
      <c r="A52" s="312">
        <v>115</v>
      </c>
      <c r="B52" s="190" t="s">
        <v>76</v>
      </c>
      <c r="C52" s="198" t="s">
        <v>75</v>
      </c>
      <c r="D52" s="96"/>
      <c r="E52" s="97">
        <f>+[5]OTCHET!E296</f>
        <v>0</v>
      </c>
      <c r="F52" s="97">
        <f t="shared" si="1"/>
        <v>0</v>
      </c>
      <c r="G52" s="98">
        <f>+[5]OTCHET!G296</f>
        <v>0</v>
      </c>
      <c r="H52" s="99">
        <f>+[5]OTCHET!H296</f>
        <v>0</v>
      </c>
      <c r="I52" s="99">
        <f>+[5]OTCHET!I296</f>
        <v>0</v>
      </c>
      <c r="J52" s="100">
        <f>+[5]OTCHET!J296</f>
        <v>0</v>
      </c>
      <c r="K52" s="363"/>
      <c r="L52" s="363"/>
      <c r="M52" s="363"/>
      <c r="N52" s="375"/>
      <c r="O52" s="371"/>
      <c r="P52" s="372"/>
      <c r="Q52" s="373"/>
      <c r="R52" s="373"/>
      <c r="S52" s="373"/>
      <c r="T52" s="373"/>
      <c r="U52" s="373"/>
      <c r="V52" s="373"/>
      <c r="W52" s="374"/>
      <c r="X52" s="373"/>
      <c r="Y52" s="373"/>
    </row>
    <row r="53" spans="1:25" ht="16.5" thickBot="1">
      <c r="A53" s="312">
        <v>120</v>
      </c>
      <c r="B53" s="199" t="s">
        <v>77</v>
      </c>
      <c r="C53" s="199" t="s">
        <v>78</v>
      </c>
      <c r="D53" s="200"/>
      <c r="E53" s="201">
        <f>[5]OTCHET!E297</f>
        <v>0</v>
      </c>
      <c r="F53" s="201">
        <f t="shared" si="1"/>
        <v>0</v>
      </c>
      <c r="G53" s="202">
        <f>[5]OTCHET!G297</f>
        <v>0</v>
      </c>
      <c r="H53" s="203">
        <f>[5]OTCHET!H297</f>
        <v>0</v>
      </c>
      <c r="I53" s="203">
        <f>[5]OTCHET!I297</f>
        <v>0</v>
      </c>
      <c r="J53" s="204">
        <f>[5]OTCHET!J297</f>
        <v>0</v>
      </c>
      <c r="K53" s="364"/>
      <c r="L53" s="364"/>
      <c r="M53" s="364"/>
      <c r="N53" s="375"/>
      <c r="O53" s="371"/>
      <c r="P53" s="372"/>
      <c r="Q53" s="373"/>
      <c r="R53" s="373"/>
      <c r="S53" s="373"/>
      <c r="T53" s="373"/>
      <c r="U53" s="373"/>
      <c r="V53" s="373"/>
      <c r="W53" s="374"/>
      <c r="X53" s="373"/>
      <c r="Y53" s="373"/>
    </row>
    <row r="54" spans="1:25" ht="16.5" thickBot="1">
      <c r="A54" s="312">
        <v>125</v>
      </c>
      <c r="B54" s="205" t="s">
        <v>79</v>
      </c>
      <c r="C54" s="206" t="s">
        <v>80</v>
      </c>
      <c r="D54" s="207"/>
      <c r="E54" s="208">
        <f>[5]OTCHET!E299</f>
        <v>0</v>
      </c>
      <c r="F54" s="208">
        <f t="shared" si="1"/>
        <v>0</v>
      </c>
      <c r="G54" s="209">
        <f>[5]OTCHET!G299</f>
        <v>0</v>
      </c>
      <c r="H54" s="210">
        <f>[5]OTCHET!H299</f>
        <v>0</v>
      </c>
      <c r="I54" s="210">
        <f>[5]OTCHET!I299</f>
        <v>0</v>
      </c>
      <c r="J54" s="211">
        <f>[5]OTCHET!J299</f>
        <v>0</v>
      </c>
      <c r="K54" s="376"/>
      <c r="L54" s="376"/>
      <c r="M54" s="377"/>
      <c r="N54" s="375"/>
      <c r="O54" s="371"/>
      <c r="P54" s="372"/>
      <c r="Q54" s="373"/>
      <c r="R54" s="373"/>
      <c r="S54" s="373"/>
      <c r="T54" s="373"/>
      <c r="U54" s="373"/>
      <c r="V54" s="373"/>
      <c r="W54" s="374"/>
      <c r="X54" s="373"/>
      <c r="Y54" s="373"/>
    </row>
    <row r="55" spans="1:25" ht="15.75">
      <c r="A55" s="378">
        <v>127</v>
      </c>
      <c r="B55" s="141" t="s">
        <v>81</v>
      </c>
      <c r="C55" s="141" t="s">
        <v>82</v>
      </c>
      <c r="D55" s="212"/>
      <c r="E55" s="213">
        <f>+[5]OTCHET!E300</f>
        <v>0</v>
      </c>
      <c r="F55" s="213">
        <f t="shared" si="1"/>
        <v>0</v>
      </c>
      <c r="G55" s="214">
        <f>+[5]OTCHET!G300</f>
        <v>0</v>
      </c>
      <c r="H55" s="215">
        <f>+[5]OTCHET!H300</f>
        <v>0</v>
      </c>
      <c r="I55" s="215">
        <f>+[5]OTCHET!I300</f>
        <v>0</v>
      </c>
      <c r="J55" s="216">
        <f>+[5]OTCHET!J300</f>
        <v>0</v>
      </c>
      <c r="K55" s="379"/>
      <c r="L55" s="379"/>
      <c r="M55" s="380"/>
      <c r="N55" s="367"/>
      <c r="O55" s="371"/>
      <c r="P55" s="372"/>
      <c r="Q55" s="373"/>
      <c r="R55" s="373"/>
      <c r="S55" s="373"/>
      <c r="T55" s="373"/>
      <c r="U55" s="373"/>
      <c r="V55" s="373"/>
      <c r="W55" s="374"/>
      <c r="X55" s="373"/>
      <c r="Y55" s="373"/>
    </row>
    <row r="56" spans="1:25" ht="19.5" thickBot="1">
      <c r="A56" s="312">
        <v>130</v>
      </c>
      <c r="B56" s="217" t="s">
        <v>83</v>
      </c>
      <c r="C56" s="218" t="s">
        <v>84</v>
      </c>
      <c r="D56" s="218"/>
      <c r="E56" s="219">
        <f t="shared" ref="E56:J56" si="6">+E57+E58+E62</f>
        <v>0</v>
      </c>
      <c r="F56" s="219">
        <f t="shared" si="6"/>
        <v>73839</v>
      </c>
      <c r="G56" s="220">
        <f t="shared" si="6"/>
        <v>0</v>
      </c>
      <c r="H56" s="221">
        <f t="shared" si="6"/>
        <v>0</v>
      </c>
      <c r="I56" s="21">
        <f t="shared" si="6"/>
        <v>0</v>
      </c>
      <c r="J56" s="222">
        <f t="shared" si="6"/>
        <v>73839</v>
      </c>
      <c r="K56" s="355">
        <f>+K57+K58+K61</f>
        <v>0</v>
      </c>
      <c r="L56" s="355">
        <f>+L57+L58+L61</f>
        <v>0</v>
      </c>
      <c r="M56" s="355">
        <f>+M57+M58+M61</f>
        <v>0</v>
      </c>
      <c r="N56" s="359"/>
      <c r="O56" s="371"/>
      <c r="P56" s="372"/>
      <c r="Q56" s="373"/>
      <c r="R56" s="373"/>
      <c r="S56" s="373"/>
      <c r="T56" s="373"/>
      <c r="U56" s="373"/>
      <c r="V56" s="373"/>
      <c r="W56" s="374"/>
      <c r="X56" s="373"/>
      <c r="Y56" s="373"/>
    </row>
    <row r="57" spans="1:25" ht="16.5" thickTop="1">
      <c r="A57" s="312">
        <v>135</v>
      </c>
      <c r="B57" s="184" t="s">
        <v>85</v>
      </c>
      <c r="C57" s="185" t="s">
        <v>86</v>
      </c>
      <c r="D57" s="184"/>
      <c r="E57" s="223">
        <f>+[5]OTCHET!E364+[5]OTCHET!E378+[5]OTCHET!E391</f>
        <v>0</v>
      </c>
      <c r="F57" s="223">
        <f t="shared" si="1"/>
        <v>0</v>
      </c>
      <c r="G57" s="224">
        <f>+[5]OTCHET!G364+[5]OTCHET!G378+[5]OTCHET!G391</f>
        <v>0</v>
      </c>
      <c r="H57" s="225">
        <f>+[5]OTCHET!H364+[5]OTCHET!H378+[5]OTCHET!H391</f>
        <v>0</v>
      </c>
      <c r="I57" s="225">
        <f>+[5]OTCHET!I364+[5]OTCHET!I378+[5]OTCHET!I391</f>
        <v>0</v>
      </c>
      <c r="J57" s="226">
        <f>+[5]OTCHET!J364+[5]OTCHET!J378+[5]OTCHET!J391</f>
        <v>0</v>
      </c>
      <c r="K57" s="380"/>
      <c r="L57" s="380"/>
      <c r="M57" s="380"/>
      <c r="N57" s="367"/>
      <c r="O57" s="371"/>
      <c r="P57" s="372"/>
      <c r="Q57" s="373"/>
      <c r="R57" s="373"/>
      <c r="S57" s="373"/>
      <c r="T57" s="373"/>
      <c r="U57" s="373"/>
      <c r="V57" s="373"/>
      <c r="W57" s="374"/>
      <c r="X57" s="373"/>
      <c r="Y57" s="373"/>
    </row>
    <row r="58" spans="1:25" ht="15.75">
      <c r="A58" s="312">
        <v>140</v>
      </c>
      <c r="B58" s="197" t="s">
        <v>87</v>
      </c>
      <c r="C58" s="196" t="s">
        <v>88</v>
      </c>
      <c r="D58" s="197"/>
      <c r="E58" s="227">
        <f>+[5]OTCHET!E386+[5]OTCHET!E394+[5]OTCHET!E399+[5]OTCHET!E402+[5]OTCHET!E405+[5]OTCHET!E408+[5]OTCHET!E409+[5]OTCHET!E412+[5]OTCHET!E425+[5]OTCHET!E426+[5]OTCHET!E427+[5]OTCHET!E428+[5]OTCHET!E429</f>
        <v>0</v>
      </c>
      <c r="F58" s="227">
        <f t="shared" si="1"/>
        <v>73839</v>
      </c>
      <c r="G58" s="228">
        <f>+[5]OTCHET!G386+[5]OTCHET!G394+[5]OTCHET!G399+[5]OTCHET!G402+[5]OTCHET!G405+[5]OTCHET!G408+[5]OTCHET!G409+[5]OTCHET!G412+[5]OTCHET!G425+[5]OTCHET!G426+[5]OTCHET!G427+[5]OTCHET!G428+[5]OTCHET!G429</f>
        <v>0</v>
      </c>
      <c r="H58" s="229">
        <f>+[5]OTCHET!H386+[5]OTCHET!H394+[5]OTCHET!H399+[5]OTCHET!H402+[5]OTCHET!H405+[5]OTCHET!H408+[5]OTCHET!H409+[5]OTCHET!H412+[5]OTCHET!H425+[5]OTCHET!H426+[5]OTCHET!H427+[5]OTCHET!H428+[5]OTCHET!H429</f>
        <v>0</v>
      </c>
      <c r="I58" s="229">
        <f>+[5]OTCHET!I386+[5]OTCHET!I394+[5]OTCHET!I399+[5]OTCHET!I402+[5]OTCHET!I405+[5]OTCHET!I408+[5]OTCHET!I409+[5]OTCHET!I412+[5]OTCHET!I425+[5]OTCHET!I426+[5]OTCHET!I427+[5]OTCHET!I428+[5]OTCHET!I429</f>
        <v>0</v>
      </c>
      <c r="J58" s="230">
        <f>+[5]OTCHET!J386+[5]OTCHET!J394+[5]OTCHET!J399+[5]OTCHET!J402+[5]OTCHET!J405+[5]OTCHET!J408+[5]OTCHET!J409+[5]OTCHET!J412+[5]OTCHET!J425+[5]OTCHET!J426+[5]OTCHET!J427+[5]OTCHET!J428+[5]OTCHET!J429</f>
        <v>73839</v>
      </c>
      <c r="K58" s="380"/>
      <c r="L58" s="380"/>
      <c r="M58" s="380"/>
      <c r="N58" s="367"/>
      <c r="O58" s="371"/>
      <c r="P58" s="372"/>
      <c r="Q58" s="373"/>
      <c r="R58" s="373"/>
      <c r="S58" s="373"/>
      <c r="T58" s="373"/>
      <c r="U58" s="373"/>
      <c r="V58" s="373"/>
      <c r="W58" s="374"/>
      <c r="X58" s="373"/>
      <c r="Y58" s="373"/>
    </row>
    <row r="59" spans="1:25" ht="15.75">
      <c r="A59" s="312">
        <v>145</v>
      </c>
      <c r="B59" s="96" t="s">
        <v>89</v>
      </c>
      <c r="C59" s="96" t="s">
        <v>90</v>
      </c>
      <c r="D59" s="190"/>
      <c r="E59" s="231">
        <f>+[5]OTCHET!E425+[5]OTCHET!E426+[5]OTCHET!E427+[5]OTCHET!E428+[5]OTCHET!E429</f>
        <v>0</v>
      </c>
      <c r="F59" s="231">
        <f t="shared" si="1"/>
        <v>0</v>
      </c>
      <c r="G59" s="232">
        <f>+[5]OTCHET!G425+[5]OTCHET!G426+[5]OTCHET!G427+[5]OTCHET!G428+[5]OTCHET!G429</f>
        <v>0</v>
      </c>
      <c r="H59" s="233">
        <f>+[5]OTCHET!H425+[5]OTCHET!H426+[5]OTCHET!H427+[5]OTCHET!H428+[5]OTCHET!H429</f>
        <v>0</v>
      </c>
      <c r="I59" s="233">
        <f>+[5]OTCHET!I425+[5]OTCHET!I426+[5]OTCHET!I427+[5]OTCHET!I428+[5]OTCHET!I429</f>
        <v>0</v>
      </c>
      <c r="J59" s="234">
        <f>+[5]OTCHET!J425+[5]OTCHET!J426+[5]OTCHET!J427+[5]OTCHET!J428+[5]OTCHET!J429</f>
        <v>0</v>
      </c>
      <c r="K59" s="380"/>
      <c r="L59" s="380"/>
      <c r="M59" s="380"/>
      <c r="N59" s="367"/>
      <c r="O59" s="371"/>
      <c r="P59" s="372"/>
      <c r="Q59" s="373"/>
      <c r="R59" s="373"/>
      <c r="S59" s="373"/>
      <c r="T59" s="373"/>
      <c r="U59" s="373"/>
      <c r="V59" s="373"/>
      <c r="W59" s="374"/>
      <c r="X59" s="373"/>
      <c r="Y59" s="373"/>
    </row>
    <row r="60" spans="1:25" ht="15.75">
      <c r="A60" s="312">
        <v>150</v>
      </c>
      <c r="B60" s="235" t="s">
        <v>91</v>
      </c>
      <c r="C60" s="235" t="s">
        <v>26</v>
      </c>
      <c r="D60" s="236"/>
      <c r="E60" s="237">
        <f>[5]OTCHET!E408</f>
        <v>0</v>
      </c>
      <c r="F60" s="237">
        <f t="shared" si="1"/>
        <v>0</v>
      </c>
      <c r="G60" s="238">
        <f>[5]OTCHET!G408</f>
        <v>0</v>
      </c>
      <c r="H60" s="239">
        <f>[5]OTCHET!H408</f>
        <v>0</v>
      </c>
      <c r="I60" s="239">
        <f>[5]OTCHET!I408</f>
        <v>0</v>
      </c>
      <c r="J60" s="240">
        <f>[5]OTCHET!J408</f>
        <v>0</v>
      </c>
      <c r="K60" s="380"/>
      <c r="L60" s="380"/>
      <c r="M60" s="380"/>
      <c r="N60" s="367"/>
      <c r="O60" s="371"/>
      <c r="P60" s="372"/>
      <c r="Q60" s="373"/>
      <c r="R60" s="373"/>
      <c r="S60" s="373"/>
      <c r="T60" s="373"/>
      <c r="U60" s="373"/>
      <c r="V60" s="373"/>
      <c r="W60" s="374"/>
      <c r="X60" s="373"/>
      <c r="Y60" s="373"/>
    </row>
    <row r="61" spans="1:25" ht="15.75" hidden="1" customHeight="1">
      <c r="A61" s="312">
        <v>160</v>
      </c>
      <c r="B61" s="20"/>
      <c r="C61" s="241"/>
      <c r="D61" s="184"/>
      <c r="E61" s="223"/>
      <c r="F61" s="223">
        <f t="shared" si="1"/>
        <v>0</v>
      </c>
      <c r="G61" s="224"/>
      <c r="H61" s="225"/>
      <c r="I61" s="225"/>
      <c r="J61" s="226"/>
      <c r="K61" s="380"/>
      <c r="L61" s="380"/>
      <c r="M61" s="380"/>
      <c r="N61" s="367"/>
      <c r="O61" s="371"/>
      <c r="P61" s="372"/>
      <c r="Q61" s="373"/>
      <c r="R61" s="373"/>
      <c r="S61" s="373"/>
      <c r="T61" s="373"/>
      <c r="U61" s="373"/>
      <c r="V61" s="373"/>
      <c r="W61" s="374"/>
      <c r="X61" s="373"/>
      <c r="Y61" s="373"/>
    </row>
    <row r="62" spans="1:25" ht="15.75">
      <c r="A62" s="378">
        <v>162</v>
      </c>
      <c r="B62" s="242" t="s">
        <v>92</v>
      </c>
      <c r="C62" s="157" t="s">
        <v>93</v>
      </c>
      <c r="D62" s="242"/>
      <c r="E62" s="158">
        <f>[5]OTCHET!E415</f>
        <v>0</v>
      </c>
      <c r="F62" s="158">
        <f t="shared" si="1"/>
        <v>0</v>
      </c>
      <c r="G62" s="159">
        <f>[5]OTCHET!G415</f>
        <v>0</v>
      </c>
      <c r="H62" s="160">
        <f>[5]OTCHET!H415</f>
        <v>0</v>
      </c>
      <c r="I62" s="160">
        <f>[5]OTCHET!I415</f>
        <v>0</v>
      </c>
      <c r="J62" s="161">
        <f>[5]OTCHET!J415</f>
        <v>0</v>
      </c>
      <c r="K62" s="381"/>
      <c r="L62" s="381"/>
      <c r="M62" s="381"/>
      <c r="N62" s="367"/>
      <c r="O62" s="371"/>
      <c r="P62" s="372"/>
      <c r="Q62" s="373"/>
      <c r="R62" s="373"/>
      <c r="S62" s="373"/>
      <c r="T62" s="373"/>
      <c r="U62" s="373"/>
      <c r="V62" s="373"/>
      <c r="W62" s="374"/>
      <c r="X62" s="373"/>
      <c r="Y62" s="373"/>
    </row>
    <row r="63" spans="1:25" ht="19.5" thickBot="1">
      <c r="A63" s="312">
        <v>165</v>
      </c>
      <c r="B63" s="243" t="s">
        <v>94</v>
      </c>
      <c r="C63" s="244" t="s">
        <v>95</v>
      </c>
      <c r="D63" s="245"/>
      <c r="E63" s="246">
        <f>+[5]OTCHET!E252</f>
        <v>0</v>
      </c>
      <c r="F63" s="246">
        <f t="shared" si="1"/>
        <v>0</v>
      </c>
      <c r="G63" s="247">
        <f>+[5]OTCHET!G252</f>
        <v>0</v>
      </c>
      <c r="H63" s="248">
        <f>+[5]OTCHET!H252</f>
        <v>0</v>
      </c>
      <c r="I63" s="248">
        <f>+[5]OTCHET!I252</f>
        <v>0</v>
      </c>
      <c r="J63" s="249">
        <f>+[5]OTCHET!J252</f>
        <v>0</v>
      </c>
      <c r="K63" s="382"/>
      <c r="L63" s="382"/>
      <c r="M63" s="382"/>
      <c r="N63" s="367"/>
      <c r="O63" s="371"/>
      <c r="P63" s="372"/>
      <c r="Q63" s="373"/>
      <c r="R63" s="373"/>
      <c r="S63" s="373"/>
      <c r="T63" s="373"/>
      <c r="U63" s="373"/>
      <c r="V63" s="373"/>
      <c r="W63" s="374"/>
      <c r="X63" s="373"/>
      <c r="Y63" s="373"/>
    </row>
    <row r="64" spans="1:25" ht="20.25" thickTop="1" thickBot="1">
      <c r="A64" s="312">
        <v>175</v>
      </c>
      <c r="B64" s="250" t="s">
        <v>96</v>
      </c>
      <c r="C64" s="251"/>
      <c r="D64" s="251"/>
      <c r="E64" s="252">
        <f t="shared" ref="E64:J64" si="7">+E22-E38+E56-E63</f>
        <v>0</v>
      </c>
      <c r="F64" s="252">
        <f t="shared" si="7"/>
        <v>64906</v>
      </c>
      <c r="G64" s="253">
        <f t="shared" si="7"/>
        <v>0</v>
      </c>
      <c r="H64" s="254">
        <f t="shared" si="7"/>
        <v>0</v>
      </c>
      <c r="I64" s="254">
        <f t="shared" si="7"/>
        <v>0</v>
      </c>
      <c r="J64" s="255">
        <f t="shared" si="7"/>
        <v>64906</v>
      </c>
      <c r="K64" s="355">
        <f>+K22-K38+K56</f>
        <v>0</v>
      </c>
      <c r="L64" s="355">
        <f>+L22-L38+L56</f>
        <v>0</v>
      </c>
      <c r="M64" s="355">
        <f>+M22-M38+M56</f>
        <v>0</v>
      </c>
      <c r="N64" s="367"/>
      <c r="O64" s="371"/>
      <c r="P64" s="372"/>
      <c r="Q64" s="373"/>
      <c r="R64" s="373"/>
      <c r="S64" s="373"/>
      <c r="T64" s="373"/>
      <c r="U64" s="373"/>
      <c r="V64" s="373"/>
      <c r="W64" s="374"/>
      <c r="X64" s="373"/>
      <c r="Y64" s="373"/>
    </row>
    <row r="65" spans="1:25" ht="12" hidden="1" customHeight="1">
      <c r="A65" s="312">
        <v>180</v>
      </c>
      <c r="B65" s="22">
        <f>+IF(+SUM(E$65:J$65)=0,0,"Контрола: дефицит/излишък = финансиране с обратен знак (V. + VІ. = 0)")</f>
        <v>0</v>
      </c>
      <c r="C65" s="256"/>
      <c r="D65" s="256"/>
      <c r="E65" s="257">
        <f t="shared" ref="E65:J65" si="8">+E$64+E$66</f>
        <v>0</v>
      </c>
      <c r="F65" s="257">
        <f t="shared" si="8"/>
        <v>0</v>
      </c>
      <c r="G65" s="258">
        <f t="shared" si="8"/>
        <v>0</v>
      </c>
      <c r="H65" s="258">
        <f t="shared" si="8"/>
        <v>0</v>
      </c>
      <c r="I65" s="258">
        <f t="shared" si="8"/>
        <v>0</v>
      </c>
      <c r="J65" s="259">
        <f t="shared" si="8"/>
        <v>0</v>
      </c>
      <c r="K65" s="380" t="e">
        <f>+K64+K66</f>
        <v>#REF!</v>
      </c>
      <c r="L65" s="380" t="e">
        <f>+L64+L66</f>
        <v>#REF!</v>
      </c>
      <c r="M65" s="380" t="e">
        <f>+M64+M66</f>
        <v>#REF!</v>
      </c>
      <c r="N65" s="367"/>
      <c r="O65" s="371"/>
      <c r="P65" s="372"/>
      <c r="Q65" s="373"/>
      <c r="R65" s="373"/>
      <c r="S65" s="373"/>
      <c r="T65" s="373"/>
      <c r="U65" s="373"/>
      <c r="V65" s="373"/>
      <c r="W65" s="374"/>
      <c r="X65" s="373"/>
      <c r="Y65" s="373"/>
    </row>
    <row r="66" spans="1:25" ht="19.5" thickBot="1">
      <c r="A66" s="312">
        <v>185</v>
      </c>
      <c r="B66" s="84" t="s">
        <v>97</v>
      </c>
      <c r="C66" s="260" t="s">
        <v>98</v>
      </c>
      <c r="D66" s="260"/>
      <c r="E66" s="261">
        <f>SUM(+E68+E76+E77+E84+E85+E86+E89+E90+E91+E92+E93+E94+E95)</f>
        <v>0</v>
      </c>
      <c r="F66" s="261">
        <f>SUM(+F68+F76+F77+F84+F85+F86+F89+F90+F91+F92+F93+F94+F95)</f>
        <v>-64906</v>
      </c>
      <c r="G66" s="262">
        <f t="shared" ref="G66" si="9">SUM(+G68+G76+G77+G84+G85+G86+G89+G90+G91+G92+G93+G94+G95)</f>
        <v>0</v>
      </c>
      <c r="H66" s="263">
        <f>SUM(+H68+H76+H77+H84+H85+H86+H89+H90+H91+H92+H93+H94+H95)</f>
        <v>0</v>
      </c>
      <c r="I66" s="263">
        <f>SUM(+I68+I76+I77+I84+I85+I86+I89+I90+I91+I92+I93+I94+I95)</f>
        <v>0</v>
      </c>
      <c r="J66" s="264">
        <f>SUM(+J68+J76+J77+J84+J85+J86+J89+J90+J91+J92+J93+J94+J95)</f>
        <v>-64906</v>
      </c>
      <c r="K66" s="383" t="e">
        <f t="shared" ref="K66:L66" si="10">SUM(+K68+K76+K77+K84+K85+K86+K89+K90+K91+K92+K93+K94+K95)</f>
        <v>#REF!</v>
      </c>
      <c r="L66" s="383" t="e">
        <f t="shared" si="10"/>
        <v>#REF!</v>
      </c>
      <c r="M66" s="383" t="e">
        <f>SUM(+M68+M76+M77+M84+M85+M86+M89+M90+M91+M92+M93+M95+M96)</f>
        <v>#REF!</v>
      </c>
      <c r="N66" s="367"/>
      <c r="O66" s="371"/>
      <c r="P66" s="372"/>
      <c r="Q66" s="373"/>
      <c r="R66" s="373"/>
      <c r="S66" s="373"/>
      <c r="T66" s="373"/>
      <c r="U66" s="373"/>
      <c r="V66" s="373"/>
      <c r="W66" s="374"/>
      <c r="X66" s="373"/>
      <c r="Y66" s="373"/>
    </row>
    <row r="67" spans="1:25" ht="16.5" hidden="1" customHeight="1" thickTop="1">
      <c r="A67" s="312">
        <v>190</v>
      </c>
      <c r="B67" s="265"/>
      <c r="C67" s="265"/>
      <c r="D67" s="265"/>
      <c r="E67" s="266"/>
      <c r="F67" s="267">
        <f t="shared" si="1"/>
        <v>0</v>
      </c>
      <c r="G67" s="268"/>
      <c r="H67" s="269"/>
      <c r="I67" s="269"/>
      <c r="J67" s="270"/>
      <c r="K67" s="384"/>
      <c r="L67" s="384"/>
      <c r="M67" s="384"/>
      <c r="N67" s="367"/>
      <c r="O67" s="371"/>
      <c r="P67" s="372"/>
      <c r="Q67" s="373"/>
      <c r="R67" s="373"/>
      <c r="S67" s="373"/>
      <c r="T67" s="373"/>
      <c r="U67" s="373"/>
      <c r="V67" s="373"/>
      <c r="W67" s="374"/>
      <c r="X67" s="373"/>
      <c r="Y67" s="373"/>
    </row>
    <row r="68" spans="1:25" ht="16.5" thickTop="1">
      <c r="A68" s="385">
        <v>195</v>
      </c>
      <c r="B68" s="190" t="s">
        <v>99</v>
      </c>
      <c r="C68" s="96" t="s">
        <v>100</v>
      </c>
      <c r="D68" s="190"/>
      <c r="E68" s="231">
        <f>SUM(E69:E75)</f>
        <v>0</v>
      </c>
      <c r="F68" s="231">
        <f>SUM(F69:F75)</f>
        <v>0</v>
      </c>
      <c r="G68" s="232">
        <f t="shared" ref="G68" si="11">SUM(G69:G75)</f>
        <v>0</v>
      </c>
      <c r="H68" s="233">
        <f>SUM(H69:H75)</f>
        <v>0</v>
      </c>
      <c r="I68" s="233">
        <f>SUM(I69:I75)</f>
        <v>0</v>
      </c>
      <c r="J68" s="234">
        <f>SUM(J69:J75)</f>
        <v>0</v>
      </c>
      <c r="K68" s="386" t="e">
        <f t="shared" ref="K68:M68" si="12">SUM(K69:K75)</f>
        <v>#REF!</v>
      </c>
      <c r="L68" s="386" t="e">
        <f t="shared" si="12"/>
        <v>#REF!</v>
      </c>
      <c r="M68" s="386" t="e">
        <f t="shared" si="12"/>
        <v>#REF!</v>
      </c>
      <c r="N68" s="367"/>
      <c r="O68" s="387"/>
      <c r="P68" s="372"/>
      <c r="Q68" s="373"/>
      <c r="R68" s="373"/>
      <c r="S68" s="373"/>
      <c r="T68" s="373"/>
      <c r="U68" s="373"/>
      <c r="V68" s="373"/>
      <c r="W68" s="374"/>
      <c r="X68" s="373"/>
      <c r="Y68" s="373"/>
    </row>
    <row r="69" spans="1:25" ht="15.75">
      <c r="A69" s="388">
        <v>200</v>
      </c>
      <c r="B69" s="271" t="s">
        <v>101</v>
      </c>
      <c r="C69" s="271" t="s">
        <v>102</v>
      </c>
      <c r="D69" s="271"/>
      <c r="E69" s="272">
        <f>+[5]OTCHET!E485+[5]OTCHET!E486+[5]OTCHET!E489+[5]OTCHET!E490+[5]OTCHET!E493+[5]OTCHET!E494+[5]OTCHET!E498</f>
        <v>0</v>
      </c>
      <c r="F69" s="272">
        <f t="shared" si="1"/>
        <v>0</v>
      </c>
      <c r="G69" s="273">
        <f>+[5]OTCHET!G485+[5]OTCHET!G486+[5]OTCHET!G489+[5]OTCHET!G490+[5]OTCHET!G493+[5]OTCHET!G494+[5]OTCHET!G498</f>
        <v>0</v>
      </c>
      <c r="H69" s="274">
        <f>+[5]OTCHET!H485+[5]OTCHET!H486+[5]OTCHET!H489+[5]OTCHET!H490+[5]OTCHET!H493+[5]OTCHET!H494+[5]OTCHET!H498</f>
        <v>0</v>
      </c>
      <c r="I69" s="274">
        <f>+[5]OTCHET!I485+[5]OTCHET!I486+[5]OTCHET!I489+[5]OTCHET!I490+[5]OTCHET!I493+[5]OTCHET!I494+[5]OTCHET!I498</f>
        <v>0</v>
      </c>
      <c r="J69" s="275">
        <f>+[5]OTCHET!J485+[5]OTCHET!J486+[5]OTCHET!J489+[5]OTCHET!J490+[5]OTCHET!J493+[5]OTCHET!J494+[5]OTCHET!J498</f>
        <v>0</v>
      </c>
      <c r="K69" s="389" t="e">
        <f>+#REF!+#REF!+#REF!+#REF!+#REF!+#REF!+#REF!</f>
        <v>#REF!</v>
      </c>
      <c r="L69" s="389" t="e">
        <f>+#REF!+#REF!+#REF!+#REF!+#REF!+#REF!+#REF!</f>
        <v>#REF!</v>
      </c>
      <c r="M69" s="389" t="e">
        <f>+#REF!+#REF!+#REF!+#REF!+#REF!+#REF!+#REF!</f>
        <v>#REF!</v>
      </c>
      <c r="N69" s="367"/>
      <c r="O69" s="390"/>
      <c r="P69" s="372"/>
      <c r="Q69" s="373"/>
      <c r="R69" s="373"/>
      <c r="S69" s="373"/>
      <c r="T69" s="373"/>
      <c r="U69" s="373"/>
      <c r="V69" s="373"/>
      <c r="W69" s="374"/>
      <c r="X69" s="373"/>
      <c r="Y69" s="373"/>
    </row>
    <row r="70" spans="1:25" ht="15.75">
      <c r="A70" s="388">
        <v>205</v>
      </c>
      <c r="B70" s="276" t="s">
        <v>103</v>
      </c>
      <c r="C70" s="276" t="s">
        <v>104</v>
      </c>
      <c r="D70" s="276"/>
      <c r="E70" s="277">
        <f>+[5]OTCHET!E487+[5]OTCHET!E488+[5]OTCHET!E491+[5]OTCHET!E492+[5]OTCHET!E495+[5]OTCHET!E496+[5]OTCHET!E497+[5]OTCHET!E499</f>
        <v>0</v>
      </c>
      <c r="F70" s="277">
        <f t="shared" si="1"/>
        <v>0</v>
      </c>
      <c r="G70" s="278">
        <f>+[5]OTCHET!G487+[5]OTCHET!G488+[5]OTCHET!G491+[5]OTCHET!G492+[5]OTCHET!G495+[5]OTCHET!G496+[5]OTCHET!G497+[5]OTCHET!G499</f>
        <v>0</v>
      </c>
      <c r="H70" s="279">
        <f>+[5]OTCHET!H487+[5]OTCHET!H488+[5]OTCHET!H491+[5]OTCHET!H492+[5]OTCHET!H495+[5]OTCHET!H496+[5]OTCHET!H497+[5]OTCHET!H499</f>
        <v>0</v>
      </c>
      <c r="I70" s="279">
        <f>+[5]OTCHET!I487+[5]OTCHET!I488+[5]OTCHET!I491+[5]OTCHET!I492+[5]OTCHET!I495+[5]OTCHET!I496+[5]OTCHET!I497+[5]OTCHET!I499</f>
        <v>0</v>
      </c>
      <c r="J70" s="280">
        <f>+[5]OTCHET!J487+[5]OTCHET!J488+[5]OTCHET!J491+[5]OTCHET!J492+[5]OTCHET!J495+[5]OTCHET!J496+[5]OTCHET!J497+[5]OTCHET!J499</f>
        <v>0</v>
      </c>
      <c r="K70" s="389" t="e">
        <f>+#REF!+#REF!+#REF!+#REF!+#REF!+#REF!+#REF!+#REF!</f>
        <v>#REF!</v>
      </c>
      <c r="L70" s="389" t="e">
        <f>+#REF!+#REF!+#REF!+#REF!+#REF!+#REF!+#REF!+#REF!</f>
        <v>#REF!</v>
      </c>
      <c r="M70" s="389" t="e">
        <f>+#REF!+#REF!+#REF!+#REF!+#REF!+#REF!+#REF!+#REF!</f>
        <v>#REF!</v>
      </c>
      <c r="N70" s="367"/>
      <c r="O70" s="390"/>
      <c r="P70" s="372"/>
      <c r="Q70" s="373"/>
      <c r="R70" s="373"/>
      <c r="S70" s="373"/>
      <c r="T70" s="373"/>
      <c r="U70" s="373"/>
      <c r="V70" s="373"/>
      <c r="W70" s="374"/>
      <c r="X70" s="373"/>
      <c r="Y70" s="373"/>
    </row>
    <row r="71" spans="1:25" ht="15.75">
      <c r="A71" s="388">
        <v>210</v>
      </c>
      <c r="B71" s="276" t="s">
        <v>105</v>
      </c>
      <c r="C71" s="276" t="s">
        <v>106</v>
      </c>
      <c r="D71" s="276"/>
      <c r="E71" s="277">
        <f>+[5]OTCHET!E500</f>
        <v>0</v>
      </c>
      <c r="F71" s="277">
        <f t="shared" si="1"/>
        <v>0</v>
      </c>
      <c r="G71" s="278">
        <f>+[5]OTCHET!G500</f>
        <v>0</v>
      </c>
      <c r="H71" s="279">
        <f>+[5]OTCHET!H500</f>
        <v>0</v>
      </c>
      <c r="I71" s="279">
        <f>+[5]OTCHET!I500</f>
        <v>0</v>
      </c>
      <c r="J71" s="280">
        <f>+[5]OTCHET!J500</f>
        <v>0</v>
      </c>
      <c r="K71" s="389" t="e">
        <f>+#REF!</f>
        <v>#REF!</v>
      </c>
      <c r="L71" s="389" t="e">
        <f>+#REF!</f>
        <v>#REF!</v>
      </c>
      <c r="M71" s="389" t="e">
        <f>+#REF!</f>
        <v>#REF!</v>
      </c>
      <c r="N71" s="367"/>
      <c r="O71" s="390"/>
      <c r="P71" s="372"/>
      <c r="Q71" s="373"/>
      <c r="R71" s="373"/>
      <c r="S71" s="373"/>
      <c r="T71" s="373"/>
      <c r="U71" s="373"/>
      <c r="V71" s="373"/>
      <c r="W71" s="374"/>
      <c r="X71" s="373"/>
      <c r="Y71" s="373"/>
    </row>
    <row r="72" spans="1:25" ht="15.75">
      <c r="A72" s="388">
        <v>215</v>
      </c>
      <c r="B72" s="276" t="s">
        <v>107</v>
      </c>
      <c r="C72" s="276" t="s">
        <v>108</v>
      </c>
      <c r="D72" s="276"/>
      <c r="E72" s="277">
        <f>+[5]OTCHET!E505</f>
        <v>0</v>
      </c>
      <c r="F72" s="277">
        <f t="shared" si="1"/>
        <v>0</v>
      </c>
      <c r="G72" s="278">
        <f>+[5]OTCHET!G505</f>
        <v>0</v>
      </c>
      <c r="H72" s="279">
        <f>+[5]OTCHET!H505</f>
        <v>0</v>
      </c>
      <c r="I72" s="279">
        <f>+[5]OTCHET!I505</f>
        <v>0</v>
      </c>
      <c r="J72" s="280">
        <f>+[5]OTCHET!J505</f>
        <v>0</v>
      </c>
      <c r="K72" s="389" t="e">
        <f>+#REF!</f>
        <v>#REF!</v>
      </c>
      <c r="L72" s="389" t="e">
        <f>+#REF!</f>
        <v>#REF!</v>
      </c>
      <c r="M72" s="389" t="e">
        <f>+#REF!</f>
        <v>#REF!</v>
      </c>
      <c r="N72" s="367"/>
      <c r="O72" s="390"/>
      <c r="P72" s="372"/>
      <c r="Q72" s="373"/>
      <c r="R72" s="373"/>
      <c r="S72" s="373"/>
      <c r="T72" s="373"/>
      <c r="U72" s="373"/>
      <c r="V72" s="373"/>
      <c r="W72" s="374"/>
      <c r="X72" s="373"/>
      <c r="Y72" s="373"/>
    </row>
    <row r="73" spans="1:25" ht="15.75">
      <c r="A73" s="388">
        <v>220</v>
      </c>
      <c r="B73" s="276" t="s">
        <v>109</v>
      </c>
      <c r="C73" s="276" t="s">
        <v>110</v>
      </c>
      <c r="D73" s="276"/>
      <c r="E73" s="277">
        <f>+[5]OTCHET!E545</f>
        <v>0</v>
      </c>
      <c r="F73" s="277">
        <f t="shared" si="1"/>
        <v>0</v>
      </c>
      <c r="G73" s="278">
        <f>+[5]OTCHET!G545</f>
        <v>0</v>
      </c>
      <c r="H73" s="279">
        <f>+[5]OTCHET!H545</f>
        <v>0</v>
      </c>
      <c r="I73" s="279">
        <f>+[5]OTCHET!I545</f>
        <v>0</v>
      </c>
      <c r="J73" s="280">
        <f>+[5]OTCHET!J545</f>
        <v>0</v>
      </c>
      <c r="K73" s="389" t="e">
        <f>+#REF!</f>
        <v>#REF!</v>
      </c>
      <c r="L73" s="389" t="e">
        <f>+#REF!</f>
        <v>#REF!</v>
      </c>
      <c r="M73" s="389" t="e">
        <f>+#REF!</f>
        <v>#REF!</v>
      </c>
      <c r="N73" s="367"/>
      <c r="O73" s="390"/>
      <c r="P73" s="372"/>
      <c r="Q73" s="373"/>
      <c r="R73" s="373"/>
      <c r="S73" s="373"/>
      <c r="T73" s="373"/>
      <c r="U73" s="373"/>
      <c r="V73" s="373"/>
      <c r="W73" s="374"/>
      <c r="X73" s="373"/>
      <c r="Y73" s="373"/>
    </row>
    <row r="74" spans="1:25" ht="15.75">
      <c r="A74" s="388">
        <v>230</v>
      </c>
      <c r="B74" s="281" t="s">
        <v>111</v>
      </c>
      <c r="C74" s="281" t="s">
        <v>112</v>
      </c>
      <c r="D74" s="281"/>
      <c r="E74" s="277">
        <f>+[5]OTCHET!E584+[5]OTCHET!E585</f>
        <v>0</v>
      </c>
      <c r="F74" s="277">
        <f t="shared" si="1"/>
        <v>0</v>
      </c>
      <c r="G74" s="278">
        <f>+[5]OTCHET!G584+[5]OTCHET!G585</f>
        <v>0</v>
      </c>
      <c r="H74" s="279">
        <f>+[5]OTCHET!H584+[5]OTCHET!H585</f>
        <v>0</v>
      </c>
      <c r="I74" s="279">
        <f>+[5]OTCHET!I584+[5]OTCHET!I585</f>
        <v>0</v>
      </c>
      <c r="J74" s="280">
        <f>+[5]OTCHET!J584+[5]OTCHET!J585</f>
        <v>0</v>
      </c>
      <c r="K74" s="389" t="e">
        <f>+#REF!+#REF!</f>
        <v>#REF!</v>
      </c>
      <c r="L74" s="389" t="e">
        <f>+#REF!+#REF!</f>
        <v>#REF!</v>
      </c>
      <c r="M74" s="389" t="e">
        <f>+#REF!+#REF!</f>
        <v>#REF!</v>
      </c>
      <c r="N74" s="367"/>
      <c r="O74" s="390"/>
      <c r="P74" s="372"/>
      <c r="Q74" s="373"/>
      <c r="R74" s="373"/>
      <c r="S74" s="373"/>
      <c r="T74" s="373"/>
      <c r="U74" s="373"/>
      <c r="V74" s="373"/>
      <c r="W74" s="374"/>
      <c r="X74" s="373"/>
      <c r="Y74" s="373"/>
    </row>
    <row r="75" spans="1:25" ht="15.75">
      <c r="A75" s="388">
        <v>235</v>
      </c>
      <c r="B75" s="282" t="s">
        <v>113</v>
      </c>
      <c r="C75" s="282" t="s">
        <v>114</v>
      </c>
      <c r="D75" s="282"/>
      <c r="E75" s="283">
        <f>+[5]OTCHET!E586+[5]OTCHET!E587+[5]OTCHET!E588</f>
        <v>0</v>
      </c>
      <c r="F75" s="283">
        <f t="shared" si="1"/>
        <v>0</v>
      </c>
      <c r="G75" s="284">
        <f>+[5]OTCHET!G586+[5]OTCHET!G587+[5]OTCHET!G588</f>
        <v>0</v>
      </c>
      <c r="H75" s="285">
        <f>+[5]OTCHET!H586+[5]OTCHET!H587+[5]OTCHET!H588</f>
        <v>0</v>
      </c>
      <c r="I75" s="285">
        <f>+[5]OTCHET!I586+[5]OTCHET!I587+[5]OTCHET!I588</f>
        <v>0</v>
      </c>
      <c r="J75" s="286">
        <f>+[5]OTCHET!J586+[5]OTCHET!J587+[5]OTCHET!J588</f>
        <v>0</v>
      </c>
      <c r="K75" s="389" t="e">
        <f>+#REF!+#REF!+#REF!</f>
        <v>#REF!</v>
      </c>
      <c r="L75" s="389" t="e">
        <f>+#REF!+#REF!+#REF!</f>
        <v>#REF!</v>
      </c>
      <c r="M75" s="389" t="e">
        <f>+#REF!+#REF!+#REF!</f>
        <v>#REF!</v>
      </c>
      <c r="N75" s="367"/>
      <c r="O75" s="390"/>
      <c r="P75" s="372"/>
      <c r="Q75" s="373"/>
      <c r="R75" s="373"/>
      <c r="S75" s="373"/>
      <c r="T75" s="373"/>
      <c r="U75" s="373"/>
      <c r="V75" s="373"/>
      <c r="W75" s="374"/>
      <c r="X75" s="373"/>
      <c r="Y75" s="373"/>
    </row>
    <row r="76" spans="1:25" ht="15.75">
      <c r="A76" s="388">
        <v>240</v>
      </c>
      <c r="B76" s="184" t="s">
        <v>115</v>
      </c>
      <c r="C76" s="185" t="s">
        <v>116</v>
      </c>
      <c r="D76" s="184"/>
      <c r="E76" s="223">
        <f>[5]OTCHET!E464</f>
        <v>0</v>
      </c>
      <c r="F76" s="223">
        <f t="shared" si="1"/>
        <v>0</v>
      </c>
      <c r="G76" s="224">
        <f>[5]OTCHET!G464</f>
        <v>0</v>
      </c>
      <c r="H76" s="225">
        <f>[5]OTCHET!H464</f>
        <v>0</v>
      </c>
      <c r="I76" s="225">
        <f>[5]OTCHET!I464</f>
        <v>0</v>
      </c>
      <c r="J76" s="226">
        <f>[5]OTCHET!J464</f>
        <v>0</v>
      </c>
      <c r="K76" s="389" t="e">
        <f>#REF!</f>
        <v>#REF!</v>
      </c>
      <c r="L76" s="389" t="e">
        <f>#REF!</f>
        <v>#REF!</v>
      </c>
      <c r="M76" s="389" t="e">
        <f>#REF!</f>
        <v>#REF!</v>
      </c>
      <c r="N76" s="367"/>
      <c r="O76" s="390"/>
      <c r="P76" s="372"/>
      <c r="Q76" s="373"/>
      <c r="R76" s="373"/>
      <c r="S76" s="373"/>
      <c r="T76" s="373"/>
      <c r="U76" s="373"/>
      <c r="V76" s="373"/>
      <c r="W76" s="374"/>
      <c r="X76" s="373"/>
      <c r="Y76" s="373"/>
    </row>
    <row r="77" spans="1:25" ht="15.75">
      <c r="A77" s="388">
        <v>245</v>
      </c>
      <c r="B77" s="190" t="s">
        <v>117</v>
      </c>
      <c r="C77" s="96" t="s">
        <v>118</v>
      </c>
      <c r="D77" s="190"/>
      <c r="E77" s="231">
        <f>SUM(E78:E83)</f>
        <v>0</v>
      </c>
      <c r="F77" s="231">
        <f>SUM(F78:F83)</f>
        <v>0</v>
      </c>
      <c r="G77" s="232">
        <f t="shared" ref="G77" si="13">SUM(G78:G83)</f>
        <v>0</v>
      </c>
      <c r="H77" s="233">
        <f>SUM(H78:H83)</f>
        <v>0</v>
      </c>
      <c r="I77" s="233">
        <f>SUM(I78:I83)</f>
        <v>0</v>
      </c>
      <c r="J77" s="234">
        <f>SUM(J78:J83)</f>
        <v>0</v>
      </c>
      <c r="K77" s="391">
        <f t="shared" ref="K77:M77" si="14">SUM(K78:K83)</f>
        <v>0</v>
      </c>
      <c r="L77" s="391">
        <f t="shared" si="14"/>
        <v>0</v>
      </c>
      <c r="M77" s="391">
        <f t="shared" si="14"/>
        <v>0</v>
      </c>
      <c r="N77" s="367"/>
      <c r="O77" s="390"/>
      <c r="P77" s="372"/>
      <c r="Q77" s="373"/>
      <c r="R77" s="373"/>
      <c r="S77" s="373"/>
      <c r="T77" s="373"/>
      <c r="U77" s="373"/>
      <c r="V77" s="373"/>
      <c r="W77" s="374"/>
      <c r="X77" s="373"/>
      <c r="Y77" s="373"/>
    </row>
    <row r="78" spans="1:25" ht="15.75">
      <c r="A78" s="388">
        <v>250</v>
      </c>
      <c r="B78" s="271" t="s">
        <v>119</v>
      </c>
      <c r="C78" s="271" t="s">
        <v>120</v>
      </c>
      <c r="D78" s="271"/>
      <c r="E78" s="272">
        <f>+[5]OTCHET!E469+[5]OTCHET!E472</f>
        <v>0</v>
      </c>
      <c r="F78" s="272">
        <f t="shared" si="1"/>
        <v>0</v>
      </c>
      <c r="G78" s="273">
        <f>+[5]OTCHET!G469+[5]OTCHET!G472</f>
        <v>0</v>
      </c>
      <c r="H78" s="274">
        <f>+[5]OTCHET!H469+[5]OTCHET!H472</f>
        <v>0</v>
      </c>
      <c r="I78" s="274">
        <f>+[5]OTCHET!I469+[5]OTCHET!I472</f>
        <v>0</v>
      </c>
      <c r="J78" s="275">
        <f>+[5]OTCHET!J469+[5]OTCHET!J472</f>
        <v>0</v>
      </c>
      <c r="K78" s="391"/>
      <c r="L78" s="391"/>
      <c r="M78" s="391"/>
      <c r="N78" s="367"/>
      <c r="O78" s="390"/>
      <c r="P78" s="372"/>
      <c r="Q78" s="373"/>
      <c r="R78" s="373"/>
      <c r="S78" s="373"/>
      <c r="T78" s="373"/>
      <c r="U78" s="373"/>
      <c r="V78" s="373"/>
      <c r="W78" s="374"/>
      <c r="X78" s="373"/>
      <c r="Y78" s="373"/>
    </row>
    <row r="79" spans="1:25" ht="15.75">
      <c r="A79" s="388">
        <v>260</v>
      </c>
      <c r="B79" s="276" t="s">
        <v>121</v>
      </c>
      <c r="C79" s="276" t="s">
        <v>122</v>
      </c>
      <c r="D79" s="276"/>
      <c r="E79" s="277">
        <f>+[5]OTCHET!E470+[5]OTCHET!E473</f>
        <v>0</v>
      </c>
      <c r="F79" s="277">
        <f t="shared" si="1"/>
        <v>0</v>
      </c>
      <c r="G79" s="278">
        <f>+[5]OTCHET!G470+[5]OTCHET!G473</f>
        <v>0</v>
      </c>
      <c r="H79" s="279">
        <f>+[5]OTCHET!H470+[5]OTCHET!H473</f>
        <v>0</v>
      </c>
      <c r="I79" s="279">
        <f>+[5]OTCHET!I470+[5]OTCHET!I473</f>
        <v>0</v>
      </c>
      <c r="J79" s="280">
        <f>+[5]OTCHET!J470+[5]OTCHET!J473</f>
        <v>0</v>
      </c>
      <c r="K79" s="391"/>
      <c r="L79" s="391"/>
      <c r="M79" s="391"/>
      <c r="N79" s="367"/>
      <c r="O79" s="390"/>
      <c r="P79" s="372"/>
      <c r="Q79" s="373"/>
      <c r="R79" s="373"/>
      <c r="S79" s="373"/>
      <c r="T79" s="373"/>
      <c r="U79" s="373"/>
      <c r="V79" s="373"/>
      <c r="W79" s="374"/>
      <c r="X79" s="373"/>
      <c r="Y79" s="373"/>
    </row>
    <row r="80" spans="1:25" ht="15.75">
      <c r="A80" s="388">
        <v>265</v>
      </c>
      <c r="B80" s="276" t="s">
        <v>123</v>
      </c>
      <c r="C80" s="276" t="s">
        <v>124</v>
      </c>
      <c r="D80" s="276"/>
      <c r="E80" s="277">
        <f>[5]OTCHET!E474</f>
        <v>0</v>
      </c>
      <c r="F80" s="277">
        <f t="shared" si="1"/>
        <v>0</v>
      </c>
      <c r="G80" s="278">
        <f>[5]OTCHET!G474</f>
        <v>0</v>
      </c>
      <c r="H80" s="279">
        <f>[5]OTCHET!H474</f>
        <v>0</v>
      </c>
      <c r="I80" s="279">
        <f>[5]OTCHET!I474</f>
        <v>0</v>
      </c>
      <c r="J80" s="280">
        <f>[5]OTCHET!J474</f>
        <v>0</v>
      </c>
      <c r="K80" s="391"/>
      <c r="L80" s="391"/>
      <c r="M80" s="391"/>
      <c r="N80" s="367"/>
      <c r="O80" s="390"/>
      <c r="P80" s="372"/>
      <c r="Q80" s="373"/>
      <c r="R80" s="373"/>
      <c r="S80" s="373"/>
      <c r="T80" s="373"/>
      <c r="U80" s="373"/>
      <c r="V80" s="373"/>
      <c r="W80" s="374"/>
      <c r="X80" s="373"/>
      <c r="Y80" s="373"/>
    </row>
    <row r="81" spans="1:25" ht="15.75" hidden="1" customHeight="1">
      <c r="A81" s="388"/>
      <c r="B81" s="276"/>
      <c r="C81" s="276"/>
      <c r="D81" s="276"/>
      <c r="E81" s="277"/>
      <c r="F81" s="277">
        <f t="shared" si="1"/>
        <v>0</v>
      </c>
      <c r="G81" s="278"/>
      <c r="H81" s="279"/>
      <c r="I81" s="279"/>
      <c r="J81" s="280"/>
      <c r="K81" s="391"/>
      <c r="L81" s="391"/>
      <c r="M81" s="391"/>
      <c r="N81" s="367"/>
      <c r="O81" s="390"/>
      <c r="P81" s="372"/>
      <c r="Q81" s="373"/>
      <c r="R81" s="373"/>
      <c r="S81" s="373"/>
      <c r="T81" s="373"/>
      <c r="U81" s="373"/>
      <c r="V81" s="373"/>
      <c r="W81" s="374"/>
      <c r="X81" s="373"/>
      <c r="Y81" s="373"/>
    </row>
    <row r="82" spans="1:25" ht="15.75">
      <c r="A82" s="388">
        <v>270</v>
      </c>
      <c r="B82" s="276" t="s">
        <v>125</v>
      </c>
      <c r="C82" s="276" t="s">
        <v>126</v>
      </c>
      <c r="D82" s="276"/>
      <c r="E82" s="277">
        <f>+[5]OTCHET!E482</f>
        <v>0</v>
      </c>
      <c r="F82" s="277">
        <f t="shared" si="1"/>
        <v>0</v>
      </c>
      <c r="G82" s="278">
        <f>+[5]OTCHET!G482</f>
        <v>0</v>
      </c>
      <c r="H82" s="279">
        <f>+[5]OTCHET!H482</f>
        <v>0</v>
      </c>
      <c r="I82" s="279">
        <f>+[5]OTCHET!I482</f>
        <v>0</v>
      </c>
      <c r="J82" s="280">
        <f>+[5]OTCHET!J482</f>
        <v>0</v>
      </c>
      <c r="K82" s="391"/>
      <c r="L82" s="391"/>
      <c r="M82" s="391"/>
      <c r="N82" s="367"/>
      <c r="O82" s="390"/>
      <c r="P82" s="372"/>
      <c r="Q82" s="373"/>
      <c r="R82" s="373"/>
      <c r="S82" s="373"/>
      <c r="T82" s="373"/>
      <c r="U82" s="373"/>
      <c r="V82" s="373"/>
      <c r="W82" s="374"/>
      <c r="X82" s="373"/>
      <c r="Y82" s="373"/>
    </row>
    <row r="83" spans="1:25" ht="15.75">
      <c r="A83" s="388">
        <v>275</v>
      </c>
      <c r="B83" s="287" t="s">
        <v>127</v>
      </c>
      <c r="C83" s="287" t="s">
        <v>128</v>
      </c>
      <c r="D83" s="287"/>
      <c r="E83" s="283">
        <f>+[5]OTCHET!E483</f>
        <v>0</v>
      </c>
      <c r="F83" s="283">
        <f t="shared" si="1"/>
        <v>0</v>
      </c>
      <c r="G83" s="284">
        <f>+[5]OTCHET!G483</f>
        <v>0</v>
      </c>
      <c r="H83" s="285">
        <f>+[5]OTCHET!H483</f>
        <v>0</v>
      </c>
      <c r="I83" s="285">
        <f>+[5]OTCHET!I483</f>
        <v>0</v>
      </c>
      <c r="J83" s="286">
        <f>+[5]OTCHET!J483</f>
        <v>0</v>
      </c>
      <c r="K83" s="391"/>
      <c r="L83" s="391"/>
      <c r="M83" s="391"/>
      <c r="N83" s="367"/>
      <c r="O83" s="390"/>
      <c r="P83" s="372"/>
      <c r="Q83" s="373"/>
      <c r="R83" s="373"/>
      <c r="S83" s="373"/>
      <c r="T83" s="373"/>
      <c r="U83" s="373"/>
      <c r="V83" s="373"/>
      <c r="W83" s="374"/>
      <c r="X83" s="373"/>
      <c r="Y83" s="373"/>
    </row>
    <row r="84" spans="1:25" ht="15.75">
      <c r="A84" s="388">
        <v>280</v>
      </c>
      <c r="B84" s="184" t="s">
        <v>129</v>
      </c>
      <c r="C84" s="185" t="s">
        <v>130</v>
      </c>
      <c r="D84" s="184"/>
      <c r="E84" s="223">
        <f>[5]OTCHET!E538</f>
        <v>0</v>
      </c>
      <c r="F84" s="223">
        <f t="shared" si="1"/>
        <v>0</v>
      </c>
      <c r="G84" s="224">
        <f>[5]OTCHET!G538</f>
        <v>0</v>
      </c>
      <c r="H84" s="225">
        <f>[5]OTCHET!H538</f>
        <v>0</v>
      </c>
      <c r="I84" s="225">
        <f>[5]OTCHET!I538</f>
        <v>0</v>
      </c>
      <c r="J84" s="226">
        <f>[5]OTCHET!J538</f>
        <v>0</v>
      </c>
      <c r="K84" s="391"/>
      <c r="L84" s="391"/>
      <c r="M84" s="391"/>
      <c r="N84" s="367"/>
      <c r="O84" s="390"/>
      <c r="P84" s="372"/>
      <c r="Q84" s="373"/>
      <c r="R84" s="373"/>
      <c r="S84" s="373"/>
      <c r="T84" s="373"/>
      <c r="U84" s="373"/>
      <c r="V84" s="373"/>
      <c r="W84" s="374"/>
      <c r="X84" s="373"/>
      <c r="Y84" s="373"/>
    </row>
    <row r="85" spans="1:25" ht="15.75">
      <c r="A85" s="388">
        <v>285</v>
      </c>
      <c r="B85" s="197" t="s">
        <v>131</v>
      </c>
      <c r="C85" s="196" t="s">
        <v>132</v>
      </c>
      <c r="D85" s="197"/>
      <c r="E85" s="227">
        <f>[5]OTCHET!E539</f>
        <v>0</v>
      </c>
      <c r="F85" s="227">
        <f t="shared" si="1"/>
        <v>0</v>
      </c>
      <c r="G85" s="228">
        <f>[5]OTCHET!G539</f>
        <v>0</v>
      </c>
      <c r="H85" s="229">
        <f>[5]OTCHET!H539</f>
        <v>0</v>
      </c>
      <c r="I85" s="229">
        <f>[5]OTCHET!I539</f>
        <v>0</v>
      </c>
      <c r="J85" s="230">
        <f>[5]OTCHET!J539</f>
        <v>0</v>
      </c>
      <c r="K85" s="391"/>
      <c r="L85" s="391"/>
      <c r="M85" s="391"/>
      <c r="N85" s="367"/>
      <c r="O85" s="390"/>
      <c r="P85" s="372"/>
      <c r="Q85" s="373"/>
      <c r="R85" s="373"/>
      <c r="S85" s="373"/>
      <c r="T85" s="373"/>
      <c r="U85" s="373"/>
      <c r="V85" s="373"/>
      <c r="W85" s="374"/>
      <c r="X85" s="373"/>
      <c r="Y85" s="373"/>
    </row>
    <row r="86" spans="1:25" ht="15.75">
      <c r="A86" s="388">
        <v>290</v>
      </c>
      <c r="B86" s="190" t="s">
        <v>133</v>
      </c>
      <c r="C86" s="96" t="s">
        <v>134</v>
      </c>
      <c r="D86" s="190"/>
      <c r="E86" s="231">
        <f>+E87+E88</f>
        <v>0</v>
      </c>
      <c r="F86" s="231">
        <f>+F87+F88</f>
        <v>-64906</v>
      </c>
      <c r="G86" s="232">
        <f t="shared" ref="G86" si="15">+G87+G88</f>
        <v>0</v>
      </c>
      <c r="H86" s="233">
        <f>+H87+H88</f>
        <v>0</v>
      </c>
      <c r="I86" s="233">
        <f>+I87+I88</f>
        <v>0</v>
      </c>
      <c r="J86" s="234">
        <f>+J87+J88</f>
        <v>-64906</v>
      </c>
      <c r="K86" s="391">
        <f t="shared" ref="K86:M86" si="16">+K87+K88</f>
        <v>0</v>
      </c>
      <c r="L86" s="391">
        <f t="shared" si="16"/>
        <v>0</v>
      </c>
      <c r="M86" s="391">
        <f t="shared" si="16"/>
        <v>0</v>
      </c>
      <c r="N86" s="367"/>
      <c r="O86" s="390"/>
      <c r="P86" s="372"/>
      <c r="Q86" s="373"/>
      <c r="R86" s="373"/>
      <c r="S86" s="373"/>
      <c r="T86" s="373"/>
      <c r="U86" s="373"/>
      <c r="V86" s="373"/>
      <c r="W86" s="374"/>
      <c r="X86" s="373"/>
      <c r="Y86" s="373"/>
    </row>
    <row r="87" spans="1:25" ht="15.75">
      <c r="A87" s="388">
        <v>295</v>
      </c>
      <c r="B87" s="271" t="s">
        <v>135</v>
      </c>
      <c r="C87" s="271" t="s">
        <v>136</v>
      </c>
      <c r="D87" s="288"/>
      <c r="E87" s="272">
        <f>+[5]OTCHET!E506+[5]OTCHET!E515+[5]OTCHET!E519+[5]OTCHET!E546</f>
        <v>0</v>
      </c>
      <c r="F87" s="272">
        <f t="shared" si="1"/>
        <v>0</v>
      </c>
      <c r="G87" s="273">
        <f>+[5]OTCHET!G506+[5]OTCHET!G515+[5]OTCHET!G519+[5]OTCHET!G546</f>
        <v>0</v>
      </c>
      <c r="H87" s="274">
        <f>+[5]OTCHET!H506+[5]OTCHET!H515+[5]OTCHET!H519+[5]OTCHET!H546</f>
        <v>0</v>
      </c>
      <c r="I87" s="274">
        <f>+[5]OTCHET!I506+[5]OTCHET!I515+[5]OTCHET!I519+[5]OTCHET!I546</f>
        <v>0</v>
      </c>
      <c r="J87" s="275">
        <f>+[5]OTCHET!J506+[5]OTCHET!J515+[5]OTCHET!J519+[5]OTCHET!J546</f>
        <v>0</v>
      </c>
      <c r="K87" s="391"/>
      <c r="L87" s="391"/>
      <c r="M87" s="391"/>
      <c r="N87" s="367"/>
      <c r="O87" s="390"/>
      <c r="P87" s="372"/>
      <c r="Q87" s="373"/>
      <c r="R87" s="373"/>
      <c r="S87" s="373"/>
      <c r="T87" s="373"/>
      <c r="U87" s="373"/>
      <c r="V87" s="373"/>
      <c r="W87" s="374"/>
      <c r="X87" s="373"/>
      <c r="Y87" s="373"/>
    </row>
    <row r="88" spans="1:25" ht="15.75">
      <c r="A88" s="388">
        <v>300</v>
      </c>
      <c r="B88" s="287" t="s">
        <v>137</v>
      </c>
      <c r="C88" s="287" t="s">
        <v>138</v>
      </c>
      <c r="D88" s="289"/>
      <c r="E88" s="283">
        <f>+[5]OTCHET!E524+[5]OTCHET!E527+[5]OTCHET!E547</f>
        <v>0</v>
      </c>
      <c r="F88" s="283">
        <f t="shared" si="1"/>
        <v>-64906</v>
      </c>
      <c r="G88" s="284">
        <f>+[5]OTCHET!G524+[5]OTCHET!G527+[5]OTCHET!G547</f>
        <v>0</v>
      </c>
      <c r="H88" s="285">
        <f>+[5]OTCHET!H524+[5]OTCHET!H527+[5]OTCHET!H547</f>
        <v>0</v>
      </c>
      <c r="I88" s="285">
        <f>+[5]OTCHET!I524+[5]OTCHET!I527+[5]OTCHET!I547</f>
        <v>0</v>
      </c>
      <c r="J88" s="286">
        <f>+[5]OTCHET!J524+[5]OTCHET!J527+[5]OTCHET!J547</f>
        <v>-64906</v>
      </c>
      <c r="K88" s="391"/>
      <c r="L88" s="391"/>
      <c r="M88" s="391"/>
      <c r="N88" s="367"/>
      <c r="O88" s="390"/>
      <c r="P88" s="372"/>
      <c r="Q88" s="373"/>
      <c r="R88" s="373"/>
      <c r="S88" s="373"/>
      <c r="T88" s="373"/>
      <c r="U88" s="373"/>
      <c r="V88" s="373"/>
      <c r="W88" s="374"/>
      <c r="X88" s="373"/>
      <c r="Y88" s="373"/>
    </row>
    <row r="89" spans="1:25" ht="15.75">
      <c r="A89" s="388">
        <v>310</v>
      </c>
      <c r="B89" s="184" t="s">
        <v>139</v>
      </c>
      <c r="C89" s="185" t="s">
        <v>140</v>
      </c>
      <c r="D89" s="290"/>
      <c r="E89" s="223">
        <f>[5]OTCHET!E534</f>
        <v>0</v>
      </c>
      <c r="F89" s="223">
        <f t="shared" ref="F89:F96" si="17">+G89+H89+I89+J89</f>
        <v>0</v>
      </c>
      <c r="G89" s="224">
        <f>[5]OTCHET!G534</f>
        <v>0</v>
      </c>
      <c r="H89" s="225">
        <f>[5]OTCHET!H534</f>
        <v>0</v>
      </c>
      <c r="I89" s="225">
        <f>[5]OTCHET!I534</f>
        <v>0</v>
      </c>
      <c r="J89" s="226">
        <f>[5]OTCHET!J534</f>
        <v>0</v>
      </c>
      <c r="K89" s="391"/>
      <c r="L89" s="391"/>
      <c r="M89" s="391"/>
      <c r="N89" s="367"/>
      <c r="O89" s="390"/>
      <c r="P89" s="372"/>
      <c r="Q89" s="373"/>
      <c r="R89" s="373"/>
      <c r="S89" s="373"/>
      <c r="T89" s="373"/>
      <c r="U89" s="373"/>
      <c r="V89" s="373"/>
      <c r="W89" s="374"/>
      <c r="X89" s="373"/>
      <c r="Y89" s="373"/>
    </row>
    <row r="90" spans="1:25" ht="15.75">
      <c r="A90" s="388">
        <v>320</v>
      </c>
      <c r="B90" s="197" t="s">
        <v>141</v>
      </c>
      <c r="C90" s="196" t="s">
        <v>142</v>
      </c>
      <c r="D90" s="197"/>
      <c r="E90" s="227">
        <f>+[5]OTCHET!E570+[5]OTCHET!E571+[5]OTCHET!E572+[5]OTCHET!E573+[5]OTCHET!E574+[5]OTCHET!E575</f>
        <v>0</v>
      </c>
      <c r="F90" s="227">
        <f t="shared" si="17"/>
        <v>0</v>
      </c>
      <c r="G90" s="228">
        <f>+[5]OTCHET!G570+[5]OTCHET!G571+[5]OTCHET!G572+[5]OTCHET!G573+[5]OTCHET!G574+[5]OTCHET!G575</f>
        <v>0</v>
      </c>
      <c r="H90" s="229">
        <f>+[5]OTCHET!H570+[5]OTCHET!H571+[5]OTCHET!H572+[5]OTCHET!H573+[5]OTCHET!H574+[5]OTCHET!H575</f>
        <v>0</v>
      </c>
      <c r="I90" s="229">
        <f>+[5]OTCHET!I570+[5]OTCHET!I571+[5]OTCHET!I572+[5]OTCHET!I573+[5]OTCHET!I574+[5]OTCHET!I575</f>
        <v>0</v>
      </c>
      <c r="J90" s="230">
        <f>+[5]OTCHET!J570+[5]OTCHET!J571+[5]OTCHET!J572+[5]OTCHET!J573+[5]OTCHET!J574+[5]OTCHET!J575</f>
        <v>0</v>
      </c>
      <c r="K90" s="391"/>
      <c r="L90" s="391"/>
      <c r="M90" s="391"/>
      <c r="N90" s="367"/>
      <c r="O90" s="390"/>
      <c r="P90" s="372"/>
      <c r="Q90" s="373"/>
      <c r="R90" s="373"/>
      <c r="S90" s="373"/>
      <c r="T90" s="373"/>
      <c r="U90" s="373"/>
      <c r="V90" s="373"/>
      <c r="W90" s="374"/>
      <c r="X90" s="373"/>
      <c r="Y90" s="373"/>
    </row>
    <row r="91" spans="1:25" ht="15.75">
      <c r="A91" s="388">
        <v>330</v>
      </c>
      <c r="B91" s="291" t="s">
        <v>143</v>
      </c>
      <c r="C91" s="291" t="s">
        <v>144</v>
      </c>
      <c r="D91" s="291"/>
      <c r="E91" s="135">
        <f>+[5]OTCHET!E576+[5]OTCHET!E577+[5]OTCHET!E578+[5]OTCHET!E579+[5]OTCHET!E580+[5]OTCHET!E581+[5]OTCHET!E582</f>
        <v>0</v>
      </c>
      <c r="F91" s="135">
        <f t="shared" si="17"/>
        <v>0</v>
      </c>
      <c r="G91" s="136">
        <f>+[5]OTCHET!G576+[5]OTCHET!G577+[5]OTCHET!G578+[5]OTCHET!G579+[5]OTCHET!G580+[5]OTCHET!G581+[5]OTCHET!G582</f>
        <v>0</v>
      </c>
      <c r="H91" s="137">
        <f>+[5]OTCHET!H576+[5]OTCHET!H577+[5]OTCHET!H578+[5]OTCHET!H579+[5]OTCHET!H580+[5]OTCHET!H581+[5]OTCHET!H582</f>
        <v>0</v>
      </c>
      <c r="I91" s="137">
        <f>+[5]OTCHET!I576+[5]OTCHET!I577+[5]OTCHET!I578+[5]OTCHET!I579+[5]OTCHET!I580+[5]OTCHET!I581+[5]OTCHET!I582</f>
        <v>0</v>
      </c>
      <c r="J91" s="138">
        <f>+[5]OTCHET!J576+[5]OTCHET!J577+[5]OTCHET!J578+[5]OTCHET!J579+[5]OTCHET!J580+[5]OTCHET!J581+[5]OTCHET!J582</f>
        <v>0</v>
      </c>
      <c r="K91" s="392"/>
      <c r="L91" s="392"/>
      <c r="M91" s="392"/>
      <c r="N91" s="367"/>
      <c r="O91" s="390"/>
      <c r="P91" s="372"/>
      <c r="Q91" s="373"/>
      <c r="R91" s="373"/>
      <c r="S91" s="373"/>
      <c r="T91" s="373"/>
      <c r="U91" s="373"/>
      <c r="V91" s="373"/>
      <c r="W91" s="374"/>
      <c r="X91" s="373"/>
      <c r="Y91" s="373"/>
    </row>
    <row r="92" spans="1:25" ht="15.75">
      <c r="A92" s="388">
        <v>335</v>
      </c>
      <c r="B92" s="196" t="s">
        <v>145</v>
      </c>
      <c r="C92" s="196" t="s">
        <v>146</v>
      </c>
      <c r="D92" s="291"/>
      <c r="E92" s="135">
        <f>+[5]OTCHET!E583</f>
        <v>0</v>
      </c>
      <c r="F92" s="135">
        <f t="shared" si="17"/>
        <v>0</v>
      </c>
      <c r="G92" s="136">
        <f>+[5]OTCHET!G583</f>
        <v>0</v>
      </c>
      <c r="H92" s="137">
        <f>+[5]OTCHET!H583</f>
        <v>0</v>
      </c>
      <c r="I92" s="137">
        <f>+[5]OTCHET!I583</f>
        <v>0</v>
      </c>
      <c r="J92" s="138">
        <f>+[5]OTCHET!J583</f>
        <v>0</v>
      </c>
      <c r="K92" s="392"/>
      <c r="L92" s="392"/>
      <c r="M92" s="392"/>
      <c r="N92" s="367"/>
      <c r="O92" s="390"/>
      <c r="P92" s="372"/>
      <c r="Q92" s="373"/>
      <c r="R92" s="373"/>
      <c r="S92" s="373"/>
      <c r="T92" s="373"/>
      <c r="U92" s="373"/>
      <c r="V92" s="373"/>
      <c r="W92" s="374"/>
      <c r="X92" s="373"/>
      <c r="Y92" s="373"/>
    </row>
    <row r="93" spans="1:25" ht="15.75">
      <c r="A93" s="388">
        <v>340</v>
      </c>
      <c r="B93" s="196" t="s">
        <v>147</v>
      </c>
      <c r="C93" s="196" t="s">
        <v>148</v>
      </c>
      <c r="D93" s="196"/>
      <c r="E93" s="135">
        <f>+[5]OTCHET!E590+[5]OTCHET!E591</f>
        <v>0</v>
      </c>
      <c r="F93" s="135">
        <f t="shared" si="17"/>
        <v>0</v>
      </c>
      <c r="G93" s="136">
        <f>+[5]OTCHET!G590+[5]OTCHET!G591</f>
        <v>0</v>
      </c>
      <c r="H93" s="137">
        <f>+[5]OTCHET!H590+[5]OTCHET!H591</f>
        <v>0</v>
      </c>
      <c r="I93" s="137">
        <f>+[5]OTCHET!I590+[5]OTCHET!I591</f>
        <v>0</v>
      </c>
      <c r="J93" s="138">
        <f>+[5]OTCHET!J590+[5]OTCHET!J591</f>
        <v>0</v>
      </c>
      <c r="K93" s="392"/>
      <c r="L93" s="392"/>
      <c r="M93" s="392"/>
      <c r="N93" s="367"/>
      <c r="O93" s="390"/>
      <c r="P93" s="372"/>
      <c r="Q93" s="373"/>
      <c r="R93" s="373"/>
      <c r="S93" s="373"/>
      <c r="T93" s="373"/>
      <c r="U93" s="373"/>
      <c r="V93" s="373"/>
      <c r="W93" s="374"/>
      <c r="X93" s="373"/>
      <c r="Y93" s="373"/>
    </row>
    <row r="94" spans="1:25" ht="15.75">
      <c r="A94" s="388">
        <v>345</v>
      </c>
      <c r="B94" s="196" t="s">
        <v>149</v>
      </c>
      <c r="C94" s="291" t="s">
        <v>150</v>
      </c>
      <c r="D94" s="196"/>
      <c r="E94" s="135">
        <f>+[5]OTCHET!E592+[5]OTCHET!E593</f>
        <v>0</v>
      </c>
      <c r="F94" s="135">
        <f t="shared" si="17"/>
        <v>0</v>
      </c>
      <c r="G94" s="136">
        <f>+[5]OTCHET!G592+[5]OTCHET!G593</f>
        <v>0</v>
      </c>
      <c r="H94" s="137">
        <f>+[5]OTCHET!H592+[5]OTCHET!H593</f>
        <v>0</v>
      </c>
      <c r="I94" s="137">
        <f>+[5]OTCHET!I592+[5]OTCHET!I593</f>
        <v>0</v>
      </c>
      <c r="J94" s="138">
        <f>+[5]OTCHET!J592+[5]OTCHET!J593</f>
        <v>0</v>
      </c>
      <c r="K94" s="392"/>
      <c r="L94" s="392"/>
      <c r="M94" s="392"/>
      <c r="N94" s="367"/>
      <c r="O94" s="390"/>
      <c r="P94" s="372"/>
      <c r="Q94" s="373"/>
      <c r="R94" s="373"/>
      <c r="S94" s="373"/>
      <c r="T94" s="373"/>
      <c r="U94" s="373"/>
      <c r="V94" s="373"/>
      <c r="W94" s="374"/>
      <c r="X94" s="373"/>
      <c r="Y94" s="373"/>
    </row>
    <row r="95" spans="1:25" ht="15.75">
      <c r="A95" s="388">
        <v>350</v>
      </c>
      <c r="B95" s="96" t="s">
        <v>151</v>
      </c>
      <c r="C95" s="96" t="s">
        <v>152</v>
      </c>
      <c r="D95" s="96"/>
      <c r="E95" s="97">
        <f>[5]OTCHET!E594</f>
        <v>0</v>
      </c>
      <c r="F95" s="97">
        <f t="shared" si="17"/>
        <v>0</v>
      </c>
      <c r="G95" s="98">
        <f>[5]OTCHET!G594</f>
        <v>0</v>
      </c>
      <c r="H95" s="99">
        <f>[5]OTCHET!H594</f>
        <v>0</v>
      </c>
      <c r="I95" s="99">
        <f>[5]OTCHET!I594</f>
        <v>0</v>
      </c>
      <c r="J95" s="100">
        <f>[5]OTCHET!J594</f>
        <v>0</v>
      </c>
      <c r="K95" s="392"/>
      <c r="L95" s="392"/>
      <c r="M95" s="392"/>
      <c r="N95" s="367"/>
      <c r="O95" s="390"/>
      <c r="P95" s="372"/>
      <c r="Q95" s="373"/>
      <c r="R95" s="373"/>
      <c r="S95" s="373"/>
      <c r="T95" s="373"/>
      <c r="U95" s="373"/>
      <c r="V95" s="373"/>
      <c r="W95" s="374"/>
      <c r="X95" s="373"/>
      <c r="Y95" s="373"/>
    </row>
    <row r="96" spans="1:25" ht="16.5" thickBot="1">
      <c r="A96" s="393">
        <v>355</v>
      </c>
      <c r="B96" s="292" t="s">
        <v>153</v>
      </c>
      <c r="C96" s="292" t="s">
        <v>154</v>
      </c>
      <c r="D96" s="292"/>
      <c r="E96" s="293">
        <f>+[5]OTCHET!E597</f>
        <v>0</v>
      </c>
      <c r="F96" s="293">
        <f t="shared" si="17"/>
        <v>0</v>
      </c>
      <c r="G96" s="294">
        <f>+[5]OTCHET!G597</f>
        <v>0</v>
      </c>
      <c r="H96" s="295">
        <f>+[5]OTCHET!H597</f>
        <v>0</v>
      </c>
      <c r="I96" s="295">
        <f>+[5]OTCHET!I597</f>
        <v>0</v>
      </c>
      <c r="J96" s="296">
        <f>+[5]OTCHET!J597</f>
        <v>0</v>
      </c>
      <c r="K96" s="394"/>
      <c r="L96" s="394"/>
      <c r="M96" s="394"/>
      <c r="N96" s="367"/>
      <c r="O96" s="395"/>
      <c r="P96" s="372"/>
      <c r="Q96" s="373"/>
      <c r="R96" s="373"/>
      <c r="S96" s="373"/>
      <c r="T96" s="373"/>
      <c r="U96" s="373"/>
      <c r="V96" s="373"/>
      <c r="W96" s="374"/>
      <c r="X96" s="373"/>
      <c r="Y96" s="373"/>
    </row>
    <row r="97" spans="2:25" ht="16.5" hidden="1" customHeight="1" thickBot="1">
      <c r="B97" s="396" t="s">
        <v>164</v>
      </c>
      <c r="C97" s="396"/>
      <c r="D97" s="396"/>
      <c r="E97" s="397"/>
      <c r="F97" s="397"/>
      <c r="G97" s="397"/>
      <c r="H97" s="397"/>
      <c r="I97" s="397"/>
      <c r="J97" s="397"/>
      <c r="K97" s="355"/>
      <c r="L97" s="355"/>
      <c r="M97" s="355"/>
      <c r="N97" s="398"/>
      <c r="O97" s="371"/>
      <c r="P97" s="372"/>
      <c r="Q97" s="373"/>
      <c r="R97" s="373"/>
      <c r="S97" s="373"/>
      <c r="T97" s="373"/>
      <c r="U97" s="373"/>
      <c r="V97" s="373"/>
      <c r="W97" s="374"/>
      <c r="X97" s="373"/>
      <c r="Y97" s="373"/>
    </row>
    <row r="98" spans="2:25" ht="16.5" hidden="1" customHeight="1" thickBot="1">
      <c r="B98" s="396" t="s">
        <v>165</v>
      </c>
      <c r="C98" s="396"/>
      <c r="D98" s="396"/>
      <c r="E98" s="397"/>
      <c r="F98" s="397"/>
      <c r="G98" s="397"/>
      <c r="H98" s="397"/>
      <c r="I98" s="397"/>
      <c r="J98" s="397"/>
      <c r="K98" s="355"/>
      <c r="L98" s="355"/>
      <c r="M98" s="355"/>
      <c r="N98" s="398"/>
      <c r="O98" s="371"/>
      <c r="P98" s="372"/>
      <c r="Q98" s="373"/>
      <c r="R98" s="373"/>
      <c r="S98" s="373"/>
      <c r="T98" s="373"/>
      <c r="U98" s="373"/>
      <c r="V98" s="373"/>
      <c r="W98" s="374"/>
      <c r="X98" s="373"/>
      <c r="Y98" s="373"/>
    </row>
    <row r="99" spans="2:25" ht="16.5" hidden="1" customHeight="1" thickBot="1">
      <c r="B99" s="396" t="s">
        <v>166</v>
      </c>
      <c r="C99" s="396"/>
      <c r="D99" s="396"/>
      <c r="E99" s="397"/>
      <c r="F99" s="397"/>
      <c r="G99" s="397"/>
      <c r="H99" s="397"/>
      <c r="I99" s="397"/>
      <c r="J99" s="399"/>
      <c r="K99" s="400"/>
      <c r="L99" s="400"/>
      <c r="M99" s="400"/>
      <c r="N99" s="398"/>
      <c r="O99" s="371"/>
      <c r="P99" s="372"/>
      <c r="Q99" s="373"/>
      <c r="R99" s="373"/>
      <c r="S99" s="373"/>
      <c r="T99" s="373"/>
      <c r="U99" s="373"/>
      <c r="V99" s="373"/>
      <c r="W99" s="374"/>
      <c r="X99" s="373"/>
      <c r="Y99" s="373"/>
    </row>
    <row r="100" spans="2:25" ht="16.5" hidden="1" customHeight="1" thickBot="1">
      <c r="B100" s="401" t="s">
        <v>167</v>
      </c>
      <c r="C100" s="402"/>
      <c r="D100" s="402"/>
      <c r="E100" s="397"/>
      <c r="F100" s="397"/>
      <c r="G100" s="397"/>
      <c r="H100" s="397"/>
      <c r="I100" s="397"/>
      <c r="J100" s="399"/>
      <c r="K100" s="400"/>
      <c r="L100" s="400"/>
      <c r="M100" s="400"/>
      <c r="N100" s="398"/>
      <c r="O100" s="371"/>
      <c r="P100" s="372"/>
      <c r="Q100" s="373"/>
      <c r="R100" s="373"/>
      <c r="S100" s="373"/>
      <c r="T100" s="373"/>
      <c r="U100" s="373"/>
      <c r="V100" s="373"/>
      <c r="W100" s="374"/>
      <c r="X100" s="373"/>
      <c r="Y100" s="373"/>
    </row>
    <row r="101" spans="2:25" ht="16.5" hidden="1" customHeight="1" thickBot="1">
      <c r="B101" s="401"/>
      <c r="C101" s="401"/>
      <c r="D101" s="401"/>
      <c r="E101" s="403"/>
      <c r="F101" s="403"/>
      <c r="G101" s="403"/>
      <c r="H101" s="403"/>
      <c r="I101" s="403"/>
      <c r="J101" s="403"/>
      <c r="K101" s="404"/>
      <c r="L101" s="404"/>
      <c r="M101" s="404"/>
      <c r="N101" s="375"/>
      <c r="O101" s="360"/>
      <c r="P101" s="372"/>
      <c r="Q101" s="373"/>
      <c r="R101" s="373"/>
      <c r="S101" s="373"/>
      <c r="T101" s="373"/>
      <c r="U101" s="373"/>
      <c r="V101" s="373"/>
      <c r="W101" s="374"/>
      <c r="X101" s="373"/>
      <c r="Y101" s="373"/>
    </row>
    <row r="102" spans="2:25" ht="16.5" hidden="1" customHeight="1" thickBot="1">
      <c r="B102" s="402" t="s">
        <v>168</v>
      </c>
      <c r="C102" s="402"/>
      <c r="D102" s="402"/>
      <c r="E102" s="403"/>
      <c r="F102" s="403"/>
      <c r="G102" s="403"/>
      <c r="H102" s="403"/>
      <c r="I102" s="403"/>
      <c r="J102" s="403"/>
      <c r="K102" s="405"/>
      <c r="L102" s="405"/>
      <c r="M102" s="405"/>
      <c r="N102" s="375"/>
      <c r="O102" s="360"/>
      <c r="P102" s="372"/>
      <c r="Q102" s="373"/>
      <c r="R102" s="373"/>
      <c r="S102" s="373"/>
      <c r="T102" s="373"/>
      <c r="U102" s="373"/>
      <c r="V102" s="373"/>
      <c r="W102" s="374"/>
      <c r="X102" s="373"/>
      <c r="Y102" s="373"/>
    </row>
    <row r="103" spans="2:25" ht="16.5" hidden="1" customHeight="1" thickBot="1">
      <c r="B103" s="396" t="s">
        <v>166</v>
      </c>
      <c r="C103" s="396"/>
      <c r="D103" s="396"/>
      <c r="E103" s="403"/>
      <c r="F103" s="406"/>
      <c r="G103" s="406"/>
      <c r="H103" s="406"/>
      <c r="I103" s="403"/>
      <c r="J103" s="403"/>
      <c r="K103" s="404"/>
      <c r="L103" s="404"/>
      <c r="M103" s="404"/>
      <c r="N103" s="375"/>
      <c r="O103" s="360"/>
      <c r="P103" s="372"/>
      <c r="Q103" s="373"/>
      <c r="R103" s="373"/>
      <c r="S103" s="373"/>
      <c r="T103" s="373"/>
      <c r="U103" s="373"/>
      <c r="V103" s="373"/>
      <c r="W103" s="374"/>
      <c r="X103" s="373"/>
      <c r="Y103" s="373"/>
    </row>
    <row r="104" spans="2:25" ht="16.5" hidden="1" customHeight="1" thickBot="1">
      <c r="B104" s="407" t="s">
        <v>167</v>
      </c>
      <c r="C104" s="401"/>
      <c r="D104" s="401"/>
      <c r="E104" s="403"/>
      <c r="F104" s="406"/>
      <c r="G104" s="406"/>
      <c r="H104" s="406"/>
      <c r="I104" s="403"/>
      <c r="J104" s="403"/>
      <c r="K104" s="404"/>
      <c r="L104" s="404"/>
      <c r="M104" s="405"/>
      <c r="N104" s="408"/>
      <c r="O104" s="360"/>
      <c r="P104" s="372"/>
      <c r="Q104" s="373"/>
      <c r="R104" s="373"/>
      <c r="S104" s="373"/>
      <c r="T104" s="373"/>
      <c r="U104" s="373"/>
      <c r="V104" s="373"/>
      <c r="W104" s="374"/>
      <c r="X104" s="373"/>
      <c r="Y104" s="373"/>
    </row>
    <row r="105" spans="2:25" ht="15.75">
      <c r="B105" s="51">
        <f>+IF(+SUM(E$65:J$65)=0,0,"Контрола: дефицит/излишък = финансиране с обратен знак (V. + VІ. = 0)")</f>
        <v>0</v>
      </c>
      <c r="C105" s="297"/>
      <c r="D105" s="297"/>
      <c r="E105" s="298">
        <f t="shared" ref="E105:J105" si="18">+E$64+E$66</f>
        <v>0</v>
      </c>
      <c r="F105" s="298">
        <f t="shared" si="18"/>
        <v>0</v>
      </c>
      <c r="G105" s="299">
        <f t="shared" si="18"/>
        <v>0</v>
      </c>
      <c r="H105" s="299">
        <f t="shared" si="18"/>
        <v>0</v>
      </c>
      <c r="I105" s="299">
        <f t="shared" si="18"/>
        <v>0</v>
      </c>
      <c r="J105" s="299">
        <f t="shared" si="18"/>
        <v>0</v>
      </c>
      <c r="K105" s="409"/>
      <c r="L105" s="409"/>
      <c r="M105" s="409"/>
      <c r="N105" s="408"/>
      <c r="O105" s="360"/>
      <c r="P105" s="372"/>
      <c r="Q105" s="373"/>
      <c r="R105" s="373"/>
      <c r="S105" s="373"/>
      <c r="T105" s="373"/>
      <c r="U105" s="373"/>
      <c r="V105" s="373"/>
      <c r="W105" s="374"/>
      <c r="X105" s="373"/>
      <c r="Y105" s="373"/>
    </row>
    <row r="106" spans="2:25" ht="15.75">
      <c r="B106" s="300"/>
      <c r="C106" s="300"/>
      <c r="D106" s="300"/>
      <c r="E106" s="301"/>
      <c r="F106" s="23"/>
      <c r="G106" s="302"/>
      <c r="H106" s="18"/>
      <c r="I106" s="18"/>
      <c r="K106" s="409"/>
      <c r="L106" s="409"/>
      <c r="M106" s="409"/>
      <c r="N106" s="408"/>
      <c r="O106" s="360"/>
      <c r="P106" s="369"/>
      <c r="Q106" s="373"/>
      <c r="R106" s="373"/>
      <c r="S106" s="373"/>
      <c r="T106" s="373"/>
      <c r="U106" s="373"/>
      <c r="V106" s="373"/>
      <c r="W106" s="374"/>
      <c r="X106" s="373"/>
      <c r="Y106" s="373"/>
    </row>
    <row r="107" spans="2:25" ht="19.5" customHeight="1">
      <c r="B107" s="30" t="str">
        <f>+[5]OTCHET!H608</f>
        <v>vani2223@abv.bg</v>
      </c>
      <c r="C107" s="300"/>
      <c r="D107" s="300"/>
      <c r="E107" s="24"/>
      <c r="F107" s="304"/>
      <c r="G107" s="31" t="str">
        <f>+[5]OTCHET!E608</f>
        <v>032/654 331</v>
      </c>
      <c r="H107" s="31">
        <f>+[5]OTCHET!F608</f>
        <v>0</v>
      </c>
      <c r="I107" s="305"/>
      <c r="J107" s="37">
        <f>+[5]OTCHET!B608</f>
        <v>45845</v>
      </c>
      <c r="K107" s="409"/>
      <c r="L107" s="409"/>
      <c r="M107" s="409"/>
      <c r="N107" s="408"/>
      <c r="O107" s="360"/>
      <c r="P107" s="369"/>
      <c r="Q107" s="373"/>
      <c r="R107" s="373"/>
      <c r="S107" s="373"/>
      <c r="T107" s="373"/>
      <c r="U107" s="373"/>
      <c r="V107" s="373"/>
      <c r="W107" s="374"/>
      <c r="X107" s="373"/>
      <c r="Y107" s="373"/>
    </row>
    <row r="108" spans="2:25" ht="15.75">
      <c r="B108" s="306" t="s">
        <v>155</v>
      </c>
      <c r="C108" s="307"/>
      <c r="D108" s="307"/>
      <c r="E108" s="308"/>
      <c r="F108" s="308"/>
      <c r="G108" s="489" t="s">
        <v>156</v>
      </c>
      <c r="H108" s="489"/>
      <c r="I108" s="309"/>
      <c r="J108" s="310" t="s">
        <v>157</v>
      </c>
      <c r="K108" s="409"/>
      <c r="L108" s="409"/>
      <c r="M108" s="409"/>
      <c r="N108" s="408"/>
      <c r="O108" s="360"/>
      <c r="P108" s="369"/>
      <c r="Q108" s="373"/>
      <c r="R108" s="373"/>
      <c r="S108" s="373"/>
      <c r="T108" s="373"/>
      <c r="U108" s="373"/>
      <c r="V108" s="373"/>
      <c r="W108" s="374"/>
      <c r="X108" s="373"/>
      <c r="Y108" s="373"/>
    </row>
    <row r="109" spans="2:25" ht="17.25" customHeight="1">
      <c r="B109" s="311" t="s">
        <v>158</v>
      </c>
      <c r="C109" s="312"/>
      <c r="D109" s="312"/>
      <c r="E109" s="313"/>
      <c r="F109" s="314"/>
      <c r="G109" s="18"/>
      <c r="H109" s="18"/>
      <c r="I109" s="18"/>
      <c r="J109" s="18"/>
      <c r="K109" s="409"/>
      <c r="L109" s="409"/>
      <c r="M109" s="409"/>
      <c r="N109" s="408"/>
      <c r="O109" s="360"/>
      <c r="P109" s="369"/>
      <c r="Q109" s="373"/>
      <c r="R109" s="373"/>
      <c r="S109" s="373"/>
      <c r="T109" s="373"/>
      <c r="U109" s="373"/>
      <c r="V109" s="373"/>
      <c r="W109" s="374"/>
      <c r="X109" s="373"/>
      <c r="Y109" s="373"/>
    </row>
    <row r="110" spans="2:25" ht="17.25" customHeight="1">
      <c r="B110" s="305"/>
      <c r="C110" s="315"/>
      <c r="D110" s="300"/>
      <c r="E110" s="480" t="str">
        <f>+[5]OTCHET!D606</f>
        <v>Цветелина Гешева</v>
      </c>
      <c r="F110" s="480"/>
      <c r="G110" s="18"/>
      <c r="H110" s="18"/>
      <c r="I110" s="18"/>
      <c r="J110" s="18"/>
      <c r="K110" s="409"/>
      <c r="L110" s="409"/>
      <c r="M110" s="409"/>
      <c r="N110" s="408"/>
      <c r="O110" s="360"/>
      <c r="P110" s="369"/>
      <c r="Q110" s="373"/>
      <c r="R110" s="373"/>
      <c r="S110" s="373"/>
      <c r="T110" s="373"/>
      <c r="U110" s="373"/>
      <c r="V110" s="373"/>
      <c r="W110" s="374"/>
      <c r="X110" s="373"/>
      <c r="Y110" s="373"/>
    </row>
    <row r="111" spans="2:25" ht="19.5" customHeight="1">
      <c r="B111" s="312"/>
      <c r="E111" s="18"/>
      <c r="F111" s="18"/>
      <c r="G111" s="18"/>
      <c r="H111" s="18"/>
      <c r="I111" s="18"/>
      <c r="J111" s="18"/>
      <c r="K111" s="409"/>
      <c r="L111" s="409"/>
      <c r="M111" s="409"/>
      <c r="N111" s="408"/>
      <c r="O111" s="360"/>
      <c r="P111" s="369"/>
      <c r="Q111" s="373"/>
      <c r="R111" s="373"/>
      <c r="S111" s="373"/>
      <c r="T111" s="373"/>
      <c r="U111" s="373"/>
      <c r="V111" s="373"/>
      <c r="W111" s="374"/>
      <c r="X111" s="373"/>
      <c r="Y111" s="373"/>
    </row>
    <row r="112" spans="2:25" ht="15.75" customHeight="1">
      <c r="E112" s="18"/>
      <c r="F112" s="18"/>
      <c r="G112" s="18"/>
      <c r="H112" s="18"/>
      <c r="I112" s="18"/>
      <c r="J112" s="18"/>
      <c r="K112" s="409"/>
      <c r="L112" s="409"/>
      <c r="M112" s="409"/>
      <c r="N112" s="408"/>
      <c r="O112" s="360"/>
      <c r="P112" s="369"/>
      <c r="Q112" s="373"/>
      <c r="R112" s="373"/>
      <c r="S112" s="373"/>
      <c r="T112" s="373"/>
      <c r="U112" s="373"/>
      <c r="V112" s="373"/>
      <c r="W112" s="374"/>
      <c r="X112" s="373"/>
      <c r="Y112" s="373"/>
    </row>
    <row r="113" spans="1:25" ht="15.75">
      <c r="B113" s="317" t="s">
        <v>159</v>
      </c>
      <c r="C113" s="300"/>
      <c r="D113" s="300"/>
      <c r="E113" s="314"/>
      <c r="F113" s="314"/>
      <c r="G113" s="18"/>
      <c r="H113" s="317" t="s">
        <v>160</v>
      </c>
      <c r="I113" s="318"/>
      <c r="J113" s="319"/>
      <c r="K113" s="409"/>
      <c r="L113" s="409"/>
      <c r="M113" s="409"/>
      <c r="N113" s="408"/>
      <c r="O113" s="360"/>
      <c r="P113" s="369"/>
      <c r="Q113" s="373"/>
      <c r="R113" s="373"/>
      <c r="S113" s="373"/>
      <c r="T113" s="373"/>
      <c r="U113" s="373"/>
      <c r="V113" s="373"/>
      <c r="W113" s="374"/>
      <c r="X113" s="373"/>
      <c r="Y113" s="373"/>
    </row>
    <row r="114" spans="1:25" ht="18" customHeight="1">
      <c r="E114" s="480" t="str">
        <f>+[5]OTCHET!G603</f>
        <v>Иванка Налджиян</v>
      </c>
      <c r="F114" s="480"/>
      <c r="G114" s="320"/>
      <c r="H114" s="18"/>
      <c r="I114" s="480" t="str">
        <f>+[5]OTCHET!G606</f>
        <v>Боряна Иванова</v>
      </c>
      <c r="J114" s="480"/>
      <c r="K114" s="409"/>
      <c r="L114" s="409"/>
      <c r="M114" s="409"/>
      <c r="N114" s="408"/>
      <c r="O114" s="360"/>
      <c r="P114" s="369"/>
      <c r="Q114" s="373"/>
      <c r="R114" s="373"/>
      <c r="S114" s="373"/>
      <c r="T114" s="373"/>
      <c r="U114" s="373"/>
      <c r="V114" s="373"/>
      <c r="W114" s="374"/>
      <c r="X114" s="373"/>
      <c r="Y114" s="373"/>
    </row>
    <row r="115" spans="1:25">
      <c r="A115" s="326"/>
      <c r="B115" s="326"/>
      <c r="C115" s="326"/>
      <c r="D115" s="326"/>
      <c r="E115" s="327"/>
      <c r="F115" s="327"/>
      <c r="G115" s="327"/>
      <c r="H115" s="327"/>
      <c r="I115" s="327"/>
      <c r="J115" s="327"/>
      <c r="K115" s="327"/>
      <c r="L115" s="327"/>
      <c r="M115" s="327"/>
      <c r="N115" s="326"/>
      <c r="O115" s="326"/>
      <c r="P115" s="326"/>
    </row>
    <row r="116" spans="1:25">
      <c r="A116" s="326"/>
      <c r="B116" s="326"/>
      <c r="C116" s="326"/>
      <c r="D116" s="326"/>
      <c r="E116" s="327"/>
      <c r="F116" s="327"/>
      <c r="G116" s="327"/>
      <c r="H116" s="327"/>
      <c r="I116" s="327"/>
      <c r="J116" s="327"/>
      <c r="K116" s="327"/>
      <c r="L116" s="327"/>
      <c r="M116" s="327"/>
      <c r="N116" s="326"/>
      <c r="O116" s="326"/>
      <c r="P116" s="326"/>
    </row>
    <row r="117" spans="1:25">
      <c r="A117" s="326"/>
      <c r="B117" s="326"/>
      <c r="C117" s="326"/>
      <c r="D117" s="326"/>
      <c r="E117" s="327"/>
      <c r="F117" s="327"/>
      <c r="G117" s="327"/>
      <c r="H117" s="327"/>
      <c r="I117" s="327"/>
      <c r="J117" s="327"/>
      <c r="K117" s="327"/>
      <c r="L117" s="327"/>
      <c r="M117" s="327"/>
      <c r="N117" s="326"/>
      <c r="O117" s="326"/>
      <c r="P117" s="326"/>
    </row>
    <row r="118" spans="1:25">
      <c r="A118" s="326"/>
      <c r="B118" s="326"/>
      <c r="C118" s="326"/>
      <c r="D118" s="326"/>
      <c r="E118" s="327"/>
      <c r="F118" s="327"/>
      <c r="G118" s="327"/>
      <c r="H118" s="327"/>
      <c r="I118" s="327"/>
      <c r="J118" s="327"/>
      <c r="K118" s="327"/>
      <c r="L118" s="327"/>
      <c r="M118" s="327"/>
      <c r="N118" s="326"/>
      <c r="O118" s="326"/>
      <c r="P118" s="326"/>
    </row>
    <row r="119" spans="1:25">
      <c r="A119" s="326"/>
      <c r="B119" s="326"/>
      <c r="C119" s="326"/>
      <c r="D119" s="326"/>
      <c r="E119" s="327"/>
      <c r="F119" s="327"/>
      <c r="G119" s="327"/>
      <c r="H119" s="327"/>
      <c r="I119" s="327"/>
      <c r="J119" s="327"/>
      <c r="K119" s="327"/>
      <c r="L119" s="327"/>
      <c r="M119" s="327"/>
      <c r="N119" s="326"/>
      <c r="O119" s="326"/>
      <c r="P119" s="326"/>
    </row>
    <row r="120" spans="1:25">
      <c r="A120" s="326"/>
      <c r="B120" s="326"/>
      <c r="C120" s="326"/>
      <c r="D120" s="326"/>
      <c r="E120" s="327"/>
      <c r="F120" s="327"/>
      <c r="G120" s="327"/>
      <c r="H120" s="327"/>
      <c r="I120" s="327"/>
      <c r="J120" s="327"/>
      <c r="K120" s="327"/>
      <c r="L120" s="327"/>
      <c r="M120" s="327"/>
      <c r="N120" s="326"/>
      <c r="O120" s="326"/>
      <c r="P120" s="326"/>
    </row>
    <row r="121" spans="1:25">
      <c r="A121" s="326"/>
      <c r="B121" s="326"/>
      <c r="C121" s="326"/>
      <c r="D121" s="326"/>
      <c r="E121" s="327"/>
      <c r="F121" s="327"/>
      <c r="G121" s="327"/>
      <c r="H121" s="327"/>
      <c r="I121" s="327"/>
      <c r="J121" s="327"/>
      <c r="K121" s="327"/>
      <c r="L121" s="327"/>
      <c r="M121" s="327"/>
      <c r="N121" s="326"/>
      <c r="O121" s="326"/>
      <c r="P121" s="326"/>
    </row>
    <row r="122" spans="1:25">
      <c r="A122" s="326"/>
      <c r="B122" s="326"/>
      <c r="C122" s="326"/>
      <c r="D122" s="326"/>
      <c r="E122" s="327"/>
      <c r="F122" s="327"/>
      <c r="G122" s="327"/>
      <c r="H122" s="327"/>
      <c r="I122" s="327"/>
      <c r="J122" s="327"/>
      <c r="K122" s="327"/>
      <c r="L122" s="327"/>
      <c r="M122" s="327"/>
      <c r="N122" s="326"/>
      <c r="O122" s="326"/>
      <c r="P122" s="326"/>
    </row>
    <row r="123" spans="1:25">
      <c r="A123" s="326"/>
      <c r="B123" s="326"/>
      <c r="C123" s="326"/>
      <c r="D123" s="326"/>
      <c r="E123" s="327"/>
      <c r="F123" s="327"/>
      <c r="G123" s="327"/>
      <c r="H123" s="327"/>
      <c r="I123" s="327"/>
      <c r="J123" s="327"/>
      <c r="K123" s="327"/>
      <c r="L123" s="327"/>
      <c r="M123" s="327"/>
      <c r="N123" s="326"/>
      <c r="O123" s="326"/>
      <c r="P123" s="326"/>
    </row>
    <row r="124" spans="1:25">
      <c r="A124" s="326"/>
      <c r="B124" s="326"/>
      <c r="C124" s="326"/>
      <c r="D124" s="326"/>
      <c r="E124" s="327"/>
      <c r="F124" s="327"/>
      <c r="G124" s="327"/>
      <c r="H124" s="327"/>
      <c r="I124" s="327"/>
      <c r="J124" s="327"/>
      <c r="K124" s="327"/>
      <c r="L124" s="327"/>
      <c r="M124" s="327"/>
      <c r="N124" s="326"/>
      <c r="O124" s="326"/>
      <c r="P124" s="326"/>
    </row>
    <row r="125" spans="1:25">
      <c r="A125" s="326"/>
      <c r="B125" s="326"/>
      <c r="C125" s="326"/>
      <c r="D125" s="326"/>
      <c r="E125" s="327"/>
      <c r="F125" s="327"/>
      <c r="G125" s="327"/>
      <c r="H125" s="327"/>
      <c r="I125" s="327"/>
      <c r="J125" s="327"/>
      <c r="K125" s="327"/>
      <c r="L125" s="327"/>
      <c r="M125" s="327"/>
      <c r="N125" s="326"/>
      <c r="O125" s="326"/>
      <c r="P125" s="326"/>
    </row>
    <row r="126" spans="1:25">
      <c r="A126" s="326"/>
      <c r="B126" s="326"/>
      <c r="C126" s="326"/>
      <c r="D126" s="326"/>
      <c r="E126" s="327"/>
      <c r="F126" s="327"/>
      <c r="G126" s="327"/>
      <c r="H126" s="327"/>
      <c r="I126" s="327"/>
      <c r="J126" s="327"/>
      <c r="K126" s="327"/>
      <c r="L126" s="327"/>
      <c r="M126" s="327"/>
      <c r="N126" s="326"/>
      <c r="O126" s="326"/>
      <c r="P126" s="326"/>
    </row>
    <row r="127" spans="1:25">
      <c r="A127" s="326"/>
      <c r="B127" s="326"/>
      <c r="C127" s="326"/>
      <c r="D127" s="326"/>
      <c r="E127" s="327"/>
      <c r="F127" s="327"/>
      <c r="G127" s="327"/>
      <c r="H127" s="327"/>
      <c r="I127" s="327"/>
      <c r="J127" s="327"/>
      <c r="K127" s="327"/>
      <c r="L127" s="327"/>
      <c r="M127" s="327"/>
      <c r="N127" s="326"/>
      <c r="O127" s="326"/>
      <c r="P127" s="326"/>
    </row>
    <row r="128" spans="1:25">
      <c r="A128" s="326"/>
      <c r="B128" s="326"/>
      <c r="C128" s="326"/>
      <c r="D128" s="326"/>
      <c r="E128" s="327"/>
      <c r="F128" s="327"/>
      <c r="G128" s="327"/>
      <c r="H128" s="327"/>
      <c r="I128" s="327"/>
      <c r="J128" s="327"/>
      <c r="K128" s="327"/>
      <c r="L128" s="327"/>
      <c r="M128" s="327"/>
      <c r="N128" s="326"/>
      <c r="O128" s="326"/>
      <c r="P128" s="326"/>
    </row>
    <row r="129" spans="1:16">
      <c r="A129" s="326"/>
      <c r="B129" s="326"/>
      <c r="C129" s="326"/>
      <c r="D129" s="326"/>
      <c r="E129" s="327"/>
      <c r="F129" s="327"/>
      <c r="G129" s="327"/>
      <c r="H129" s="327"/>
      <c r="I129" s="327"/>
      <c r="J129" s="327"/>
      <c r="K129" s="327"/>
      <c r="L129" s="327"/>
      <c r="M129" s="327"/>
      <c r="N129" s="326"/>
      <c r="O129" s="326"/>
      <c r="P129" s="326"/>
    </row>
    <row r="130" spans="1:16">
      <c r="A130" s="326"/>
      <c r="B130" s="326"/>
      <c r="C130" s="326"/>
      <c r="D130" s="326"/>
      <c r="E130" s="327"/>
      <c r="F130" s="327"/>
      <c r="G130" s="327"/>
      <c r="H130" s="327"/>
      <c r="I130" s="327"/>
      <c r="J130" s="327"/>
      <c r="K130" s="327"/>
      <c r="L130" s="327"/>
      <c r="M130" s="327"/>
      <c r="N130" s="326"/>
      <c r="O130" s="326"/>
      <c r="P130" s="326"/>
    </row>
    <row r="131" spans="1:16">
      <c r="A131" s="326"/>
      <c r="B131" s="326"/>
      <c r="C131" s="326"/>
      <c r="D131" s="326"/>
      <c r="E131" s="327"/>
      <c r="F131" s="327"/>
      <c r="G131" s="327"/>
      <c r="H131" s="327"/>
      <c r="I131" s="327"/>
      <c r="J131" s="327"/>
      <c r="K131" s="327"/>
      <c r="L131" s="327"/>
      <c r="M131" s="327"/>
      <c r="N131" s="326"/>
      <c r="O131" s="326"/>
      <c r="P131" s="326"/>
    </row>
    <row r="132" spans="1:16">
      <c r="A132" s="326"/>
      <c r="B132" s="326"/>
      <c r="C132" s="326"/>
      <c r="D132" s="326"/>
      <c r="E132" s="327"/>
      <c r="F132" s="327"/>
      <c r="G132" s="327"/>
      <c r="H132" s="327"/>
      <c r="I132" s="327"/>
      <c r="J132" s="327"/>
      <c r="K132" s="327"/>
      <c r="L132" s="327"/>
      <c r="M132" s="327"/>
      <c r="N132" s="326"/>
      <c r="O132" s="326"/>
      <c r="P132" s="326"/>
    </row>
    <row r="133" spans="1:16">
      <c r="A133" s="326"/>
      <c r="B133" s="326"/>
      <c r="C133" s="326"/>
      <c r="D133" s="326"/>
      <c r="E133" s="327"/>
      <c r="F133" s="327"/>
      <c r="G133" s="327"/>
      <c r="H133" s="327"/>
      <c r="I133" s="327"/>
      <c r="J133" s="327"/>
      <c r="K133" s="327"/>
      <c r="L133" s="327"/>
      <c r="M133" s="327"/>
      <c r="N133" s="326"/>
      <c r="O133" s="326"/>
      <c r="P133" s="326"/>
    </row>
    <row r="134" spans="1:16">
      <c r="A134" s="326"/>
      <c r="B134" s="326"/>
      <c r="C134" s="326"/>
      <c r="D134" s="326"/>
      <c r="E134" s="327"/>
      <c r="F134" s="327"/>
      <c r="G134" s="327"/>
      <c r="H134" s="327"/>
      <c r="I134" s="327"/>
      <c r="J134" s="327"/>
      <c r="K134" s="327"/>
      <c r="L134" s="327"/>
      <c r="M134" s="327"/>
      <c r="N134" s="326"/>
      <c r="O134" s="326"/>
      <c r="P134" s="326"/>
    </row>
    <row r="135" spans="1:16">
      <c r="A135" s="326"/>
      <c r="B135" s="326"/>
      <c r="C135" s="326"/>
      <c r="D135" s="326"/>
      <c r="E135" s="327"/>
      <c r="F135" s="327"/>
      <c r="G135" s="327"/>
      <c r="H135" s="327"/>
      <c r="I135" s="327"/>
      <c r="J135" s="327"/>
      <c r="K135" s="327"/>
      <c r="L135" s="327"/>
      <c r="M135" s="327"/>
      <c r="N135" s="326"/>
      <c r="O135" s="326"/>
      <c r="P135" s="326"/>
    </row>
    <row r="136" spans="1:16">
      <c r="A136" s="326"/>
      <c r="B136" s="326"/>
      <c r="C136" s="326"/>
      <c r="D136" s="326"/>
      <c r="E136" s="327"/>
      <c r="F136" s="327"/>
      <c r="G136" s="327"/>
      <c r="H136" s="327"/>
      <c r="I136" s="327"/>
      <c r="J136" s="327"/>
      <c r="K136" s="327"/>
      <c r="L136" s="327"/>
      <c r="M136" s="327"/>
      <c r="N136" s="326"/>
      <c r="O136" s="326"/>
      <c r="P136" s="326"/>
    </row>
    <row r="137" spans="1:16">
      <c r="A137" s="326"/>
      <c r="B137" s="326"/>
      <c r="C137" s="326"/>
      <c r="D137" s="326"/>
      <c r="E137" s="327"/>
      <c r="F137" s="327"/>
      <c r="G137" s="327"/>
      <c r="H137" s="327"/>
      <c r="I137" s="327"/>
      <c r="J137" s="327"/>
      <c r="K137" s="327"/>
      <c r="L137" s="327"/>
      <c r="M137" s="327"/>
      <c r="N137" s="326"/>
      <c r="O137" s="326"/>
      <c r="P137" s="326"/>
    </row>
    <row r="138" spans="1:16">
      <c r="A138" s="326"/>
      <c r="B138" s="326"/>
      <c r="C138" s="326"/>
      <c r="D138" s="326"/>
      <c r="E138" s="327"/>
      <c r="F138" s="327"/>
      <c r="G138" s="327"/>
      <c r="H138" s="327"/>
      <c r="I138" s="327"/>
      <c r="J138" s="327"/>
      <c r="K138" s="327"/>
      <c r="L138" s="327"/>
      <c r="M138" s="327"/>
      <c r="N138" s="326"/>
      <c r="O138" s="326"/>
      <c r="P138" s="326"/>
    </row>
    <row r="139" spans="1:16">
      <c r="A139" s="326"/>
      <c r="B139" s="326"/>
      <c r="C139" s="326"/>
      <c r="D139" s="326"/>
      <c r="E139" s="327"/>
      <c r="F139" s="327"/>
      <c r="G139" s="327"/>
      <c r="H139" s="327"/>
      <c r="I139" s="327"/>
      <c r="J139" s="327"/>
      <c r="K139" s="327"/>
      <c r="L139" s="327"/>
      <c r="M139" s="327"/>
      <c r="N139" s="326"/>
      <c r="O139" s="326"/>
      <c r="P139" s="326"/>
    </row>
    <row r="140" spans="1:16">
      <c r="A140" s="326"/>
      <c r="B140" s="326"/>
      <c r="C140" s="326"/>
      <c r="D140" s="326"/>
      <c r="E140" s="327"/>
      <c r="F140" s="327"/>
      <c r="G140" s="327"/>
      <c r="H140" s="327"/>
      <c r="I140" s="327"/>
      <c r="J140" s="327"/>
      <c r="K140" s="327"/>
      <c r="L140" s="327"/>
      <c r="M140" s="327"/>
      <c r="N140" s="326"/>
      <c r="O140" s="326"/>
      <c r="P140" s="326"/>
    </row>
    <row r="141" spans="1:16">
      <c r="A141" s="326"/>
      <c r="B141" s="326"/>
      <c r="C141" s="326"/>
      <c r="D141" s="326"/>
      <c r="E141" s="327"/>
      <c r="F141" s="327"/>
      <c r="G141" s="327"/>
      <c r="H141" s="327"/>
      <c r="I141" s="327"/>
      <c r="J141" s="327"/>
      <c r="K141" s="327"/>
      <c r="L141" s="327"/>
      <c r="M141" s="327"/>
      <c r="N141" s="326"/>
      <c r="O141" s="326"/>
      <c r="P141" s="326"/>
    </row>
    <row r="142" spans="1:16">
      <c r="A142" s="326"/>
      <c r="B142" s="326"/>
      <c r="C142" s="326"/>
      <c r="D142" s="326"/>
      <c r="E142" s="327"/>
      <c r="F142" s="327"/>
      <c r="G142" s="327"/>
      <c r="H142" s="327"/>
      <c r="I142" s="327"/>
      <c r="J142" s="327"/>
      <c r="K142" s="327"/>
      <c r="L142" s="327"/>
      <c r="M142" s="327"/>
      <c r="N142" s="326"/>
      <c r="O142" s="326"/>
      <c r="P142" s="326"/>
    </row>
    <row r="143" spans="1:16">
      <c r="A143" s="326"/>
      <c r="B143" s="326"/>
      <c r="C143" s="326"/>
      <c r="D143" s="326"/>
      <c r="E143" s="327"/>
      <c r="F143" s="327"/>
      <c r="G143" s="327"/>
      <c r="H143" s="327"/>
      <c r="I143" s="327"/>
      <c r="J143" s="327"/>
      <c r="K143" s="327"/>
      <c r="L143" s="327"/>
      <c r="M143" s="327"/>
      <c r="N143" s="326"/>
      <c r="O143" s="326"/>
      <c r="P143" s="326"/>
    </row>
    <row r="144" spans="1:16">
      <c r="A144" s="326"/>
      <c r="B144" s="326"/>
      <c r="C144" s="326"/>
      <c r="D144" s="326"/>
      <c r="E144" s="327"/>
      <c r="F144" s="327"/>
      <c r="G144" s="327"/>
      <c r="H144" s="327"/>
      <c r="I144" s="327"/>
      <c r="J144" s="327"/>
      <c r="K144" s="327"/>
      <c r="L144" s="327"/>
      <c r="M144" s="327"/>
      <c r="N144" s="326"/>
      <c r="O144" s="326"/>
      <c r="P144" s="326"/>
    </row>
    <row r="145" spans="1:16">
      <c r="A145" s="326"/>
      <c r="B145" s="326"/>
      <c r="C145" s="326"/>
      <c r="D145" s="326"/>
      <c r="E145" s="327"/>
      <c r="F145" s="327"/>
      <c r="G145" s="327"/>
      <c r="H145" s="327"/>
      <c r="I145" s="327"/>
      <c r="J145" s="327"/>
      <c r="K145" s="327"/>
      <c r="L145" s="327"/>
      <c r="M145" s="327"/>
      <c r="N145" s="326"/>
      <c r="O145" s="326"/>
      <c r="P145" s="326"/>
    </row>
    <row r="146" spans="1:16">
      <c r="A146" s="326"/>
      <c r="B146" s="326"/>
      <c r="C146" s="326"/>
      <c r="D146" s="326"/>
      <c r="E146" s="327"/>
      <c r="F146" s="327"/>
      <c r="G146" s="327"/>
      <c r="H146" s="327"/>
      <c r="I146" s="327"/>
      <c r="J146" s="327"/>
      <c r="K146" s="327"/>
      <c r="L146" s="327"/>
      <c r="M146" s="327"/>
      <c r="N146" s="326"/>
      <c r="O146" s="326"/>
      <c r="P146" s="326"/>
    </row>
    <row r="147" spans="1:16">
      <c r="A147" s="326"/>
      <c r="B147" s="326"/>
      <c r="C147" s="326"/>
      <c r="D147" s="326"/>
      <c r="E147" s="327"/>
      <c r="F147" s="327"/>
      <c r="G147" s="327"/>
      <c r="H147" s="327"/>
      <c r="I147" s="327"/>
      <c r="J147" s="327"/>
      <c r="K147" s="327"/>
      <c r="L147" s="327"/>
      <c r="M147" s="327"/>
      <c r="N147" s="326"/>
      <c r="O147" s="326"/>
      <c r="P147" s="326"/>
    </row>
    <row r="148" spans="1:16">
      <c r="A148" s="326"/>
      <c r="B148" s="326"/>
      <c r="C148" s="326"/>
      <c r="D148" s="326"/>
      <c r="E148" s="327"/>
      <c r="F148" s="327"/>
      <c r="G148" s="327"/>
      <c r="H148" s="327"/>
      <c r="I148" s="327"/>
      <c r="J148" s="327"/>
      <c r="K148" s="327"/>
      <c r="L148" s="327"/>
      <c r="M148" s="327"/>
      <c r="N148" s="326"/>
      <c r="O148" s="326"/>
      <c r="P148" s="326"/>
    </row>
    <row r="149" spans="1:16">
      <c r="A149" s="326"/>
      <c r="B149" s="326"/>
      <c r="C149" s="326"/>
      <c r="D149" s="326"/>
      <c r="E149" s="327"/>
      <c r="F149" s="327"/>
      <c r="G149" s="327"/>
      <c r="H149" s="327"/>
      <c r="I149" s="327"/>
      <c r="J149" s="327"/>
      <c r="K149" s="327"/>
      <c r="L149" s="327"/>
      <c r="M149" s="327"/>
      <c r="N149" s="326"/>
      <c r="O149" s="326"/>
      <c r="P149" s="326"/>
    </row>
    <row r="150" spans="1:16">
      <c r="A150" s="326"/>
      <c r="B150" s="326"/>
      <c r="C150" s="326"/>
      <c r="D150" s="326"/>
      <c r="E150" s="327"/>
      <c r="F150" s="327"/>
      <c r="G150" s="327"/>
      <c r="H150" s="327"/>
      <c r="I150" s="327"/>
      <c r="J150" s="327"/>
      <c r="K150" s="327"/>
      <c r="L150" s="327"/>
      <c r="M150" s="327"/>
      <c r="N150" s="326"/>
      <c r="O150" s="326"/>
      <c r="P150" s="326"/>
    </row>
    <row r="151" spans="1:16">
      <c r="A151" s="326"/>
      <c r="B151" s="326"/>
      <c r="C151" s="326"/>
      <c r="D151" s="326"/>
      <c r="E151" s="327"/>
      <c r="F151" s="327"/>
      <c r="G151" s="327"/>
      <c r="H151" s="327"/>
      <c r="I151" s="327"/>
      <c r="J151" s="327"/>
      <c r="K151" s="327"/>
      <c r="L151" s="327"/>
      <c r="M151" s="327"/>
      <c r="N151" s="326"/>
      <c r="O151" s="326"/>
      <c r="P151" s="326"/>
    </row>
    <row r="152" spans="1:16">
      <c r="A152" s="326"/>
      <c r="B152" s="326"/>
      <c r="C152" s="326"/>
      <c r="D152" s="326"/>
      <c r="E152" s="327"/>
      <c r="F152" s="327"/>
      <c r="G152" s="327"/>
      <c r="H152" s="327"/>
      <c r="I152" s="327"/>
      <c r="J152" s="327"/>
      <c r="K152" s="327"/>
      <c r="L152" s="327"/>
      <c r="M152" s="327"/>
      <c r="N152" s="326"/>
      <c r="O152" s="326"/>
      <c r="P152" s="326"/>
    </row>
    <row r="153" spans="1:16">
      <c r="A153" s="326"/>
      <c r="B153" s="326"/>
      <c r="C153" s="326"/>
      <c r="D153" s="326"/>
      <c r="E153" s="327"/>
      <c r="F153" s="327"/>
      <c r="G153" s="327"/>
      <c r="H153" s="327"/>
      <c r="I153" s="327"/>
      <c r="J153" s="327"/>
      <c r="K153" s="327"/>
      <c r="L153" s="327"/>
      <c r="M153" s="327"/>
      <c r="N153" s="326"/>
      <c r="O153" s="326"/>
      <c r="P153" s="326"/>
    </row>
    <row r="154" spans="1:16">
      <c r="A154" s="326"/>
      <c r="B154" s="326"/>
      <c r="C154" s="326"/>
      <c r="D154" s="326"/>
      <c r="E154" s="327"/>
      <c r="F154" s="327"/>
      <c r="G154" s="327"/>
      <c r="H154" s="327"/>
      <c r="I154" s="327"/>
      <c r="J154" s="327"/>
      <c r="K154" s="327"/>
      <c r="L154" s="327"/>
      <c r="M154" s="327"/>
      <c r="N154" s="326"/>
      <c r="O154" s="326"/>
      <c r="P154" s="326"/>
    </row>
    <row r="155" spans="1:16">
      <c r="A155" s="326"/>
      <c r="B155" s="326"/>
      <c r="C155" s="326"/>
      <c r="D155" s="326"/>
      <c r="E155" s="327"/>
      <c r="F155" s="327"/>
      <c r="G155" s="327"/>
      <c r="H155" s="327"/>
      <c r="I155" s="327"/>
      <c r="J155" s="327"/>
      <c r="K155" s="327"/>
      <c r="L155" s="327"/>
      <c r="M155" s="327"/>
      <c r="N155" s="326"/>
      <c r="O155" s="326"/>
      <c r="P155" s="326"/>
    </row>
    <row r="156" spans="1:16">
      <c r="A156" s="326"/>
      <c r="B156" s="326"/>
      <c r="C156" s="326"/>
      <c r="D156" s="326"/>
      <c r="E156" s="327"/>
      <c r="F156" s="327"/>
      <c r="G156" s="327"/>
      <c r="H156" s="327"/>
      <c r="I156" s="327"/>
      <c r="J156" s="327"/>
      <c r="K156" s="327"/>
      <c r="L156" s="327"/>
      <c r="M156" s="327"/>
      <c r="N156" s="326"/>
      <c r="O156" s="326"/>
      <c r="P156" s="326"/>
    </row>
    <row r="157" spans="1:16">
      <c r="A157" s="326"/>
      <c r="B157" s="326"/>
      <c r="C157" s="326"/>
      <c r="D157" s="326"/>
      <c r="E157" s="327"/>
      <c r="F157" s="327"/>
      <c r="G157" s="327"/>
      <c r="H157" s="327"/>
      <c r="I157" s="327"/>
      <c r="J157" s="327"/>
      <c r="K157" s="327"/>
      <c r="L157" s="327"/>
      <c r="M157" s="327"/>
      <c r="N157" s="326"/>
      <c r="O157" s="326"/>
      <c r="P157" s="326"/>
    </row>
    <row r="158" spans="1:16">
      <c r="A158" s="326"/>
      <c r="B158" s="326"/>
      <c r="C158" s="326"/>
      <c r="D158" s="326"/>
      <c r="E158" s="327"/>
      <c r="F158" s="327"/>
      <c r="G158" s="327"/>
      <c r="H158" s="327"/>
      <c r="I158" s="327"/>
      <c r="J158" s="327"/>
      <c r="K158" s="327"/>
      <c r="L158" s="327"/>
      <c r="M158" s="327"/>
      <c r="N158" s="326"/>
      <c r="O158" s="326"/>
      <c r="P158" s="326"/>
    </row>
    <row r="159" spans="1:16">
      <c r="A159" s="326"/>
      <c r="B159" s="326"/>
      <c r="C159" s="326"/>
      <c r="D159" s="326"/>
      <c r="E159" s="327"/>
      <c r="F159" s="327"/>
      <c r="G159" s="327"/>
      <c r="H159" s="327"/>
      <c r="I159" s="327"/>
      <c r="J159" s="327"/>
      <c r="K159" s="327"/>
      <c r="L159" s="327"/>
      <c r="M159" s="327"/>
      <c r="N159" s="326"/>
      <c r="O159" s="326"/>
      <c r="P159" s="326"/>
    </row>
    <row r="160" spans="1:16">
      <c r="A160" s="326"/>
      <c r="B160" s="326"/>
      <c r="C160" s="326"/>
      <c r="D160" s="326"/>
      <c r="E160" s="327"/>
      <c r="F160" s="327"/>
      <c r="G160" s="327"/>
      <c r="H160" s="327"/>
      <c r="I160" s="327"/>
      <c r="J160" s="327"/>
      <c r="K160" s="327"/>
      <c r="L160" s="327"/>
      <c r="M160" s="327"/>
      <c r="N160" s="326"/>
      <c r="O160" s="326"/>
      <c r="P160" s="326"/>
    </row>
    <row r="161" spans="1:16">
      <c r="A161" s="326"/>
      <c r="B161" s="326"/>
      <c r="C161" s="326"/>
      <c r="D161" s="326"/>
      <c r="E161" s="327"/>
      <c r="F161" s="327"/>
      <c r="G161" s="327"/>
      <c r="H161" s="327"/>
      <c r="I161" s="327"/>
      <c r="J161" s="327"/>
      <c r="K161" s="327"/>
      <c r="L161" s="327"/>
      <c r="M161" s="327"/>
      <c r="N161" s="326"/>
      <c r="O161" s="326"/>
      <c r="P161" s="326"/>
    </row>
    <row r="162" spans="1:16">
      <c r="A162" s="326"/>
      <c r="B162" s="326"/>
      <c r="C162" s="326"/>
      <c r="D162" s="326"/>
      <c r="E162" s="327"/>
      <c r="F162" s="327"/>
      <c r="G162" s="327"/>
      <c r="H162" s="327"/>
      <c r="I162" s="327"/>
      <c r="J162" s="327"/>
      <c r="K162" s="327"/>
      <c r="L162" s="327"/>
      <c r="M162" s="327"/>
      <c r="N162" s="326"/>
      <c r="O162" s="326"/>
      <c r="P162" s="326"/>
    </row>
    <row r="163" spans="1:16">
      <c r="A163" s="326"/>
      <c r="B163" s="326"/>
      <c r="C163" s="326"/>
      <c r="D163" s="326"/>
      <c r="E163" s="327"/>
      <c r="F163" s="327"/>
      <c r="G163" s="327"/>
      <c r="H163" s="327"/>
      <c r="I163" s="327"/>
      <c r="J163" s="327"/>
      <c r="K163" s="327"/>
      <c r="L163" s="327"/>
      <c r="M163" s="327"/>
      <c r="N163" s="326"/>
      <c r="O163" s="326"/>
      <c r="P163" s="326"/>
    </row>
    <row r="164" spans="1:16">
      <c r="A164" s="326"/>
      <c r="B164" s="326"/>
      <c r="C164" s="326"/>
      <c r="D164" s="326"/>
      <c r="E164" s="327"/>
      <c r="F164" s="327"/>
      <c r="G164" s="327"/>
      <c r="H164" s="327"/>
      <c r="I164" s="327"/>
      <c r="J164" s="327"/>
      <c r="K164" s="327"/>
      <c r="L164" s="327"/>
      <c r="M164" s="327"/>
      <c r="N164" s="326"/>
      <c r="O164" s="326"/>
      <c r="P164" s="326"/>
    </row>
    <row r="165" spans="1:16">
      <c r="A165" s="326"/>
      <c r="B165" s="326"/>
      <c r="C165" s="326"/>
      <c r="D165" s="326"/>
      <c r="E165" s="327"/>
      <c r="F165" s="327"/>
      <c r="G165" s="327"/>
      <c r="H165" s="327"/>
      <c r="I165" s="327"/>
      <c r="J165" s="327"/>
      <c r="K165" s="327"/>
      <c r="L165" s="327"/>
      <c r="M165" s="327"/>
      <c r="N165" s="326"/>
      <c r="O165" s="326"/>
      <c r="P165" s="326"/>
    </row>
    <row r="166" spans="1:16">
      <c r="A166" s="326"/>
      <c r="B166" s="326"/>
      <c r="C166" s="326"/>
      <c r="D166" s="326"/>
      <c r="E166" s="327"/>
      <c r="F166" s="327"/>
      <c r="G166" s="327"/>
      <c r="H166" s="327"/>
      <c r="I166" s="327"/>
      <c r="J166" s="327"/>
      <c r="K166" s="327"/>
      <c r="L166" s="327"/>
      <c r="M166" s="327"/>
      <c r="N166" s="326"/>
      <c r="O166" s="326"/>
      <c r="P166" s="326"/>
    </row>
    <row r="167" spans="1:16">
      <c r="A167" s="326"/>
      <c r="B167" s="326"/>
      <c r="C167" s="326"/>
      <c r="D167" s="326"/>
      <c r="E167" s="327"/>
      <c r="F167" s="327"/>
      <c r="G167" s="327"/>
      <c r="H167" s="327"/>
      <c r="I167" s="327"/>
      <c r="J167" s="327"/>
      <c r="K167" s="327"/>
      <c r="L167" s="327"/>
      <c r="M167" s="327"/>
      <c r="N167" s="326"/>
      <c r="O167" s="326"/>
      <c r="P167" s="326"/>
    </row>
    <row r="168" spans="1:16">
      <c r="A168" s="326"/>
      <c r="B168" s="326"/>
      <c r="C168" s="326"/>
      <c r="D168" s="326"/>
      <c r="E168" s="327"/>
      <c r="F168" s="327"/>
      <c r="G168" s="327"/>
      <c r="H168" s="327"/>
      <c r="I168" s="327"/>
      <c r="J168" s="327"/>
      <c r="K168" s="327"/>
      <c r="L168" s="327"/>
      <c r="M168" s="327"/>
      <c r="N168" s="326"/>
      <c r="O168" s="326"/>
      <c r="P168" s="326"/>
    </row>
    <row r="169" spans="1:16">
      <c r="A169" s="326"/>
      <c r="B169" s="326"/>
      <c r="C169" s="326"/>
      <c r="D169" s="326"/>
      <c r="E169" s="327"/>
      <c r="F169" s="327"/>
      <c r="G169" s="327"/>
      <c r="H169" s="327"/>
      <c r="I169" s="327"/>
      <c r="J169" s="327"/>
      <c r="K169" s="327"/>
      <c r="L169" s="327"/>
      <c r="M169" s="327"/>
      <c r="N169" s="326"/>
      <c r="O169" s="326"/>
      <c r="P169" s="326"/>
    </row>
    <row r="170" spans="1:16">
      <c r="A170" s="326"/>
      <c r="B170" s="326"/>
      <c r="C170" s="326"/>
      <c r="D170" s="326"/>
      <c r="E170" s="327"/>
      <c r="F170" s="327"/>
      <c r="G170" s="327"/>
      <c r="H170" s="327"/>
      <c r="I170" s="327"/>
      <c r="J170" s="327"/>
      <c r="K170" s="327"/>
      <c r="L170" s="327"/>
      <c r="M170" s="327"/>
      <c r="N170" s="326"/>
      <c r="O170" s="326"/>
      <c r="P170" s="326"/>
    </row>
    <row r="171" spans="1:16">
      <c r="A171" s="326"/>
      <c r="B171" s="326"/>
      <c r="C171" s="326"/>
      <c r="D171" s="326"/>
      <c r="E171" s="327"/>
      <c r="F171" s="327"/>
      <c r="G171" s="327"/>
      <c r="H171" s="327"/>
      <c r="I171" s="327"/>
      <c r="J171" s="327"/>
      <c r="K171" s="327"/>
      <c r="L171" s="327"/>
      <c r="M171" s="327"/>
      <c r="N171" s="326"/>
      <c r="O171" s="326"/>
      <c r="P171" s="326"/>
    </row>
    <row r="172" spans="1:16">
      <c r="A172" s="326"/>
      <c r="B172" s="326"/>
      <c r="C172" s="326"/>
      <c r="D172" s="326"/>
      <c r="E172" s="327"/>
      <c r="F172" s="327"/>
      <c r="G172" s="327"/>
      <c r="H172" s="327"/>
      <c r="I172" s="327"/>
      <c r="J172" s="327"/>
      <c r="K172" s="327"/>
      <c r="L172" s="327"/>
      <c r="M172" s="327"/>
      <c r="N172" s="326"/>
      <c r="O172" s="326"/>
      <c r="P172" s="326"/>
    </row>
    <row r="173" spans="1:16">
      <c r="A173" s="326"/>
      <c r="B173" s="326"/>
      <c r="C173" s="326"/>
      <c r="D173" s="326"/>
      <c r="E173" s="327"/>
      <c r="F173" s="327"/>
      <c r="G173" s="327"/>
      <c r="H173" s="327"/>
      <c r="I173" s="327"/>
      <c r="J173" s="327"/>
      <c r="K173" s="327"/>
      <c r="L173" s="327"/>
      <c r="M173" s="327"/>
      <c r="N173" s="326"/>
      <c r="O173" s="326"/>
      <c r="P173" s="326"/>
    </row>
    <row r="174" spans="1:16">
      <c r="A174" s="326"/>
      <c r="B174" s="326"/>
      <c r="C174" s="326"/>
      <c r="D174" s="326"/>
      <c r="E174" s="327"/>
      <c r="F174" s="327"/>
      <c r="G174" s="327"/>
      <c r="H174" s="327"/>
      <c r="I174" s="327"/>
      <c r="J174" s="327"/>
      <c r="K174" s="327"/>
      <c r="L174" s="327"/>
      <c r="M174" s="327"/>
      <c r="N174" s="326"/>
      <c r="O174" s="326"/>
      <c r="P174" s="326"/>
    </row>
    <row r="175" spans="1:16">
      <c r="A175" s="326"/>
      <c r="B175" s="326"/>
      <c r="C175" s="326"/>
      <c r="D175" s="326"/>
      <c r="E175" s="327"/>
      <c r="F175" s="327"/>
      <c r="G175" s="327"/>
      <c r="H175" s="327"/>
      <c r="I175" s="327"/>
      <c r="J175" s="327"/>
      <c r="K175" s="327"/>
      <c r="L175" s="327"/>
      <c r="M175" s="327"/>
      <c r="N175" s="326"/>
      <c r="O175" s="326"/>
      <c r="P175" s="326"/>
    </row>
    <row r="176" spans="1:16">
      <c r="A176" s="326"/>
      <c r="B176" s="326"/>
      <c r="C176" s="326"/>
      <c r="D176" s="326"/>
      <c r="E176" s="327"/>
      <c r="F176" s="327"/>
      <c r="G176" s="327"/>
      <c r="H176" s="327"/>
      <c r="I176" s="327"/>
      <c r="J176" s="327"/>
      <c r="K176" s="327"/>
      <c r="L176" s="327"/>
      <c r="M176" s="327"/>
      <c r="N176" s="326"/>
      <c r="O176" s="326"/>
      <c r="P176" s="326"/>
    </row>
    <row r="177" spans="1:16">
      <c r="A177" s="326"/>
      <c r="B177" s="326"/>
      <c r="C177" s="326"/>
      <c r="D177" s="326"/>
      <c r="E177" s="327"/>
      <c r="F177" s="327"/>
      <c r="G177" s="327"/>
      <c r="H177" s="327"/>
      <c r="I177" s="327"/>
      <c r="J177" s="327"/>
      <c r="K177" s="327"/>
      <c r="L177" s="327"/>
      <c r="M177" s="327"/>
      <c r="N177" s="326"/>
      <c r="O177" s="326"/>
      <c r="P177" s="326"/>
    </row>
    <row r="178" spans="1:16">
      <c r="A178" s="326"/>
      <c r="B178" s="326"/>
      <c r="C178" s="326"/>
      <c r="D178" s="326"/>
      <c r="E178" s="327"/>
      <c r="F178" s="327"/>
      <c r="G178" s="327"/>
      <c r="H178" s="327"/>
      <c r="I178" s="327"/>
      <c r="J178" s="327"/>
      <c r="K178" s="327"/>
      <c r="L178" s="327"/>
      <c r="M178" s="327"/>
      <c r="N178" s="326"/>
      <c r="O178" s="326"/>
      <c r="P178" s="326"/>
    </row>
    <row r="179" spans="1:16">
      <c r="A179" s="326"/>
      <c r="B179" s="326"/>
      <c r="C179" s="326"/>
      <c r="D179" s="326"/>
      <c r="E179" s="327"/>
      <c r="F179" s="327"/>
      <c r="G179" s="327"/>
      <c r="H179" s="327"/>
      <c r="I179" s="327"/>
      <c r="J179" s="327"/>
      <c r="K179" s="327"/>
      <c r="L179" s="327"/>
      <c r="M179" s="327"/>
      <c r="N179" s="326"/>
      <c r="O179" s="326"/>
      <c r="P179" s="326"/>
    </row>
    <row r="180" spans="1:16">
      <c r="A180" s="326"/>
      <c r="B180" s="326"/>
      <c r="C180" s="326"/>
      <c r="D180" s="326"/>
      <c r="E180" s="327"/>
      <c r="F180" s="327"/>
      <c r="G180" s="327"/>
      <c r="H180" s="327"/>
      <c r="I180" s="327"/>
      <c r="J180" s="327"/>
      <c r="K180" s="327"/>
      <c r="L180" s="327"/>
      <c r="M180" s="327"/>
      <c r="N180" s="326"/>
      <c r="O180" s="326"/>
      <c r="P180" s="326"/>
    </row>
    <row r="181" spans="1:16">
      <c r="A181" s="326"/>
      <c r="B181" s="326"/>
      <c r="C181" s="326"/>
      <c r="D181" s="326"/>
      <c r="E181" s="327"/>
      <c r="F181" s="327"/>
      <c r="G181" s="327"/>
      <c r="H181" s="327"/>
      <c r="I181" s="327"/>
      <c r="J181" s="327"/>
      <c r="K181" s="327"/>
      <c r="L181" s="327"/>
      <c r="M181" s="327"/>
      <c r="N181" s="326"/>
      <c r="O181" s="326"/>
      <c r="P181" s="326"/>
    </row>
    <row r="182" spans="1:16">
      <c r="A182" s="326"/>
      <c r="B182" s="326"/>
      <c r="C182" s="326"/>
      <c r="D182" s="326"/>
      <c r="E182" s="327"/>
      <c r="F182" s="327"/>
      <c r="G182" s="327"/>
      <c r="H182" s="327"/>
      <c r="I182" s="327"/>
      <c r="J182" s="327"/>
      <c r="K182" s="327"/>
      <c r="L182" s="327"/>
      <c r="M182" s="327"/>
      <c r="N182" s="326"/>
      <c r="O182" s="326"/>
      <c r="P182" s="326"/>
    </row>
    <row r="183" spans="1:16">
      <c r="A183" s="326"/>
      <c r="B183" s="326"/>
      <c r="C183" s="326"/>
      <c r="D183" s="326"/>
      <c r="E183" s="327"/>
      <c r="F183" s="327"/>
      <c r="G183" s="327"/>
      <c r="H183" s="327"/>
      <c r="I183" s="327"/>
      <c r="J183" s="327"/>
      <c r="K183" s="327"/>
      <c r="L183" s="327"/>
      <c r="M183" s="327"/>
      <c r="N183" s="326"/>
      <c r="O183" s="326"/>
      <c r="P183" s="326"/>
    </row>
    <row r="184" spans="1:16">
      <c r="A184" s="326"/>
      <c r="B184" s="326"/>
      <c r="C184" s="326"/>
      <c r="D184" s="326"/>
      <c r="E184" s="327"/>
      <c r="F184" s="327"/>
      <c r="G184" s="327"/>
      <c r="H184" s="327"/>
      <c r="I184" s="327"/>
      <c r="J184" s="327"/>
      <c r="K184" s="327"/>
      <c r="L184" s="327"/>
      <c r="M184" s="327"/>
      <c r="N184" s="326"/>
      <c r="O184" s="326"/>
      <c r="P184" s="326"/>
    </row>
    <row r="185" spans="1:16">
      <c r="A185" s="326"/>
      <c r="B185" s="326"/>
      <c r="C185" s="326"/>
      <c r="D185" s="326"/>
      <c r="E185" s="327"/>
      <c r="F185" s="327"/>
      <c r="G185" s="327"/>
      <c r="H185" s="327"/>
      <c r="I185" s="327"/>
      <c r="J185" s="327"/>
      <c r="K185" s="327"/>
      <c r="L185" s="327"/>
      <c r="M185" s="327"/>
      <c r="N185" s="326"/>
      <c r="O185" s="326"/>
      <c r="P185" s="326"/>
    </row>
    <row r="186" spans="1:16">
      <c r="A186" s="326"/>
      <c r="B186" s="326"/>
      <c r="C186" s="326"/>
      <c r="D186" s="326"/>
      <c r="E186" s="327"/>
      <c r="F186" s="327"/>
      <c r="G186" s="327"/>
      <c r="H186" s="327"/>
      <c r="I186" s="327"/>
      <c r="J186" s="327"/>
      <c r="K186" s="327"/>
      <c r="L186" s="327"/>
      <c r="M186" s="327"/>
      <c r="N186" s="326"/>
      <c r="O186" s="326"/>
      <c r="P186" s="326"/>
    </row>
    <row r="187" spans="1:16">
      <c r="A187" s="326"/>
      <c r="B187" s="326"/>
      <c r="C187" s="326"/>
      <c r="D187" s="326"/>
      <c r="E187" s="327"/>
      <c r="F187" s="327"/>
      <c r="G187" s="327"/>
      <c r="H187" s="327"/>
      <c r="I187" s="327"/>
      <c r="J187" s="327"/>
      <c r="K187" s="327"/>
      <c r="L187" s="327"/>
      <c r="M187" s="327"/>
      <c r="N187" s="326"/>
      <c r="O187" s="326"/>
      <c r="P187" s="326"/>
    </row>
    <row r="188" spans="1:16">
      <c r="A188" s="326"/>
      <c r="B188" s="326"/>
      <c r="C188" s="326"/>
      <c r="D188" s="326"/>
      <c r="E188" s="327"/>
      <c r="F188" s="327"/>
      <c r="G188" s="327"/>
      <c r="H188" s="327"/>
      <c r="I188" s="327"/>
      <c r="J188" s="327"/>
      <c r="K188" s="327"/>
      <c r="L188" s="327"/>
      <c r="M188" s="327"/>
      <c r="N188" s="326"/>
      <c r="O188" s="326"/>
      <c r="P188" s="326"/>
    </row>
    <row r="189" spans="1:16">
      <c r="A189" s="326"/>
      <c r="B189" s="326"/>
      <c r="C189" s="326"/>
      <c r="D189" s="326"/>
      <c r="E189" s="327"/>
      <c r="F189" s="327"/>
      <c r="G189" s="327"/>
      <c r="H189" s="327"/>
      <c r="I189" s="327"/>
      <c r="J189" s="327"/>
      <c r="K189" s="327"/>
      <c r="L189" s="327"/>
      <c r="M189" s="327"/>
      <c r="N189" s="326"/>
      <c r="O189" s="326"/>
      <c r="P189" s="326"/>
    </row>
    <row r="190" spans="1:16">
      <c r="A190" s="326"/>
      <c r="B190" s="326"/>
      <c r="C190" s="326"/>
      <c r="D190" s="326"/>
      <c r="E190" s="327"/>
      <c r="F190" s="327"/>
      <c r="G190" s="327"/>
      <c r="H190" s="327"/>
      <c r="I190" s="327"/>
      <c r="J190" s="327"/>
      <c r="K190" s="327"/>
      <c r="L190" s="327"/>
      <c r="M190" s="327"/>
      <c r="N190" s="326"/>
      <c r="O190" s="326"/>
      <c r="P190" s="326"/>
    </row>
    <row r="191" spans="1:16">
      <c r="A191" s="326"/>
      <c r="B191" s="326"/>
      <c r="C191" s="326"/>
      <c r="D191" s="326"/>
      <c r="E191" s="327"/>
      <c r="F191" s="327"/>
      <c r="G191" s="327"/>
      <c r="H191" s="327"/>
      <c r="I191" s="327"/>
      <c r="J191" s="327"/>
      <c r="K191" s="327"/>
      <c r="L191" s="327"/>
      <c r="M191" s="327"/>
      <c r="N191" s="326"/>
      <c r="O191" s="326"/>
      <c r="P191" s="326"/>
    </row>
    <row r="192" spans="1:16">
      <c r="A192" s="326"/>
      <c r="B192" s="326"/>
      <c r="C192" s="326"/>
      <c r="D192" s="326"/>
      <c r="E192" s="327"/>
      <c r="F192" s="327"/>
      <c r="G192" s="327"/>
      <c r="H192" s="327"/>
      <c r="I192" s="327"/>
      <c r="J192" s="327"/>
      <c r="K192" s="327"/>
      <c r="L192" s="327"/>
      <c r="M192" s="327"/>
      <c r="N192" s="326"/>
      <c r="O192" s="326"/>
      <c r="P192" s="326"/>
    </row>
    <row r="193" spans="1:16">
      <c r="A193" s="326"/>
      <c r="B193" s="326"/>
      <c r="C193" s="326"/>
      <c r="D193" s="326"/>
      <c r="E193" s="327"/>
      <c r="F193" s="327"/>
      <c r="G193" s="327"/>
      <c r="H193" s="327"/>
      <c r="I193" s="327"/>
      <c r="J193" s="327"/>
      <c r="K193" s="327"/>
      <c r="L193" s="327"/>
      <c r="M193" s="327"/>
      <c r="N193" s="326"/>
      <c r="O193" s="326"/>
      <c r="P193" s="326"/>
    </row>
    <row r="194" spans="1:16">
      <c r="A194" s="326"/>
      <c r="B194" s="326"/>
      <c r="C194" s="326"/>
      <c r="D194" s="326"/>
      <c r="E194" s="327"/>
      <c r="F194" s="327"/>
      <c r="G194" s="327"/>
      <c r="H194" s="327"/>
      <c r="I194" s="327"/>
      <c r="J194" s="327"/>
      <c r="K194" s="327"/>
      <c r="L194" s="327"/>
      <c r="M194" s="327"/>
      <c r="N194" s="326"/>
      <c r="O194" s="326"/>
      <c r="P194" s="326"/>
    </row>
    <row r="195" spans="1:16">
      <c r="A195" s="326"/>
      <c r="B195" s="326"/>
      <c r="C195" s="326"/>
      <c r="D195" s="326"/>
      <c r="E195" s="327"/>
      <c r="F195" s="327"/>
      <c r="G195" s="327"/>
      <c r="H195" s="327"/>
      <c r="I195" s="327"/>
      <c r="J195" s="327"/>
      <c r="K195" s="327"/>
      <c r="L195" s="327"/>
      <c r="M195" s="327"/>
      <c r="N195" s="326"/>
      <c r="O195" s="326"/>
      <c r="P195" s="326"/>
    </row>
    <row r="196" spans="1:16">
      <c r="A196" s="326"/>
      <c r="B196" s="326"/>
      <c r="C196" s="326"/>
      <c r="D196" s="326"/>
      <c r="E196" s="327"/>
      <c r="F196" s="327"/>
      <c r="G196" s="327"/>
      <c r="H196" s="327"/>
      <c r="I196" s="327"/>
      <c r="J196" s="327"/>
      <c r="K196" s="327"/>
      <c r="L196" s="327"/>
      <c r="M196" s="327"/>
      <c r="N196" s="326"/>
      <c r="O196" s="326"/>
      <c r="P196" s="326"/>
    </row>
    <row r="197" spans="1:16">
      <c r="A197" s="326"/>
      <c r="B197" s="326"/>
      <c r="C197" s="326"/>
      <c r="D197" s="326"/>
      <c r="E197" s="327"/>
      <c r="F197" s="327"/>
      <c r="G197" s="327"/>
      <c r="H197" s="327"/>
      <c r="I197" s="327"/>
      <c r="J197" s="327"/>
      <c r="K197" s="327"/>
      <c r="L197" s="327"/>
      <c r="M197" s="327"/>
      <c r="N197" s="326"/>
      <c r="O197" s="326"/>
      <c r="P197" s="326"/>
    </row>
    <row r="198" spans="1:16">
      <c r="A198" s="326"/>
      <c r="B198" s="326"/>
      <c r="C198" s="326"/>
      <c r="D198" s="326"/>
      <c r="E198" s="327"/>
      <c r="F198" s="327"/>
      <c r="G198" s="327"/>
      <c r="H198" s="327"/>
      <c r="I198" s="327"/>
      <c r="J198" s="327"/>
      <c r="K198" s="327"/>
      <c r="L198" s="327"/>
      <c r="M198" s="327"/>
      <c r="N198" s="326"/>
      <c r="O198" s="326"/>
      <c r="P198" s="326"/>
    </row>
    <row r="199" spans="1:16">
      <c r="A199" s="326"/>
      <c r="B199" s="326"/>
      <c r="C199" s="326"/>
      <c r="D199" s="326"/>
      <c r="E199" s="327"/>
      <c r="F199" s="327"/>
      <c r="G199" s="327"/>
      <c r="H199" s="327"/>
      <c r="I199" s="327"/>
      <c r="J199" s="327"/>
      <c r="K199" s="327"/>
      <c r="L199" s="327"/>
      <c r="M199" s="327"/>
      <c r="N199" s="326"/>
      <c r="O199" s="326"/>
      <c r="P199" s="326"/>
    </row>
    <row r="200" spans="1:16">
      <c r="A200" s="326"/>
      <c r="B200" s="326"/>
      <c r="C200" s="326"/>
      <c r="D200" s="326"/>
      <c r="E200" s="327"/>
      <c r="F200" s="327"/>
      <c r="G200" s="327"/>
      <c r="H200" s="327"/>
      <c r="I200" s="327"/>
      <c r="J200" s="327"/>
      <c r="K200" s="327"/>
      <c r="L200" s="327"/>
      <c r="M200" s="327"/>
      <c r="N200" s="326"/>
      <c r="O200" s="326"/>
      <c r="P200" s="326"/>
    </row>
    <row r="201" spans="1:16">
      <c r="A201" s="326"/>
      <c r="B201" s="326"/>
      <c r="C201" s="326"/>
      <c r="D201" s="326"/>
      <c r="E201" s="327"/>
      <c r="F201" s="327"/>
      <c r="G201" s="327"/>
      <c r="H201" s="327"/>
      <c r="I201" s="327"/>
      <c r="J201" s="327"/>
      <c r="K201" s="327"/>
      <c r="L201" s="327"/>
      <c r="M201" s="327"/>
      <c r="N201" s="326"/>
      <c r="O201" s="326"/>
      <c r="P201" s="326"/>
    </row>
    <row r="202" spans="1:16">
      <c r="A202" s="326"/>
      <c r="B202" s="326"/>
      <c r="C202" s="326"/>
      <c r="D202" s="326"/>
      <c r="E202" s="327"/>
      <c r="F202" s="327"/>
      <c r="G202" s="327"/>
      <c r="H202" s="327"/>
      <c r="I202" s="327"/>
      <c r="J202" s="327"/>
      <c r="K202" s="327"/>
      <c r="L202" s="327"/>
      <c r="M202" s="327"/>
      <c r="N202" s="326"/>
      <c r="O202" s="326"/>
      <c r="P202" s="326"/>
    </row>
    <row r="203" spans="1:16">
      <c r="A203" s="326"/>
      <c r="B203" s="326"/>
      <c r="C203" s="326"/>
      <c r="D203" s="326"/>
      <c r="E203" s="327"/>
      <c r="F203" s="327"/>
      <c r="G203" s="327"/>
      <c r="H203" s="327"/>
      <c r="I203" s="327"/>
      <c r="J203" s="327"/>
      <c r="K203" s="327"/>
      <c r="L203" s="327"/>
      <c r="M203" s="327"/>
      <c r="N203" s="326"/>
      <c r="O203" s="326"/>
      <c r="P203" s="326"/>
    </row>
    <row r="204" spans="1:16">
      <c r="A204" s="326"/>
      <c r="B204" s="326"/>
      <c r="C204" s="326"/>
      <c r="D204" s="326"/>
      <c r="E204" s="327"/>
      <c r="F204" s="327"/>
      <c r="G204" s="327"/>
      <c r="H204" s="327"/>
      <c r="I204" s="327"/>
      <c r="J204" s="327"/>
      <c r="K204" s="327"/>
      <c r="L204" s="327"/>
      <c r="M204" s="327"/>
      <c r="N204" s="326"/>
      <c r="O204" s="326"/>
      <c r="P204" s="326"/>
    </row>
    <row r="205" spans="1:16">
      <c r="A205" s="326"/>
      <c r="B205" s="326"/>
      <c r="C205" s="326"/>
      <c r="D205" s="326"/>
      <c r="E205" s="327"/>
      <c r="F205" s="327"/>
      <c r="G205" s="327"/>
      <c r="H205" s="327"/>
      <c r="I205" s="327"/>
      <c r="J205" s="327"/>
      <c r="K205" s="327"/>
      <c r="L205" s="327"/>
      <c r="M205" s="327"/>
      <c r="N205" s="326"/>
      <c r="O205" s="326"/>
      <c r="P205" s="326"/>
    </row>
    <row r="206" spans="1:16">
      <c r="A206" s="326"/>
      <c r="B206" s="326"/>
      <c r="C206" s="326"/>
      <c r="D206" s="326"/>
      <c r="E206" s="327"/>
      <c r="F206" s="327"/>
      <c r="G206" s="327"/>
      <c r="H206" s="327"/>
      <c r="I206" s="327"/>
      <c r="J206" s="327"/>
      <c r="K206" s="327"/>
      <c r="L206" s="327"/>
      <c r="M206" s="327"/>
      <c r="N206" s="326"/>
      <c r="O206" s="326"/>
      <c r="P206" s="326"/>
    </row>
    <row r="207" spans="1:16">
      <c r="A207" s="326"/>
      <c r="B207" s="326"/>
      <c r="C207" s="326"/>
      <c r="D207" s="326"/>
      <c r="E207" s="327"/>
      <c r="F207" s="327"/>
      <c r="G207" s="327"/>
      <c r="H207" s="327"/>
      <c r="I207" s="327"/>
      <c r="J207" s="327"/>
      <c r="K207" s="327"/>
      <c r="L207" s="327"/>
      <c r="M207" s="327"/>
      <c r="N207" s="326"/>
      <c r="O207" s="326"/>
      <c r="P207" s="326"/>
    </row>
    <row r="208" spans="1:16">
      <c r="A208" s="326"/>
      <c r="B208" s="326"/>
      <c r="C208" s="326"/>
      <c r="D208" s="326"/>
      <c r="E208" s="327"/>
      <c r="F208" s="327"/>
      <c r="G208" s="327"/>
      <c r="H208" s="327"/>
      <c r="I208" s="327"/>
      <c r="J208" s="327"/>
      <c r="K208" s="327"/>
      <c r="L208" s="327"/>
      <c r="M208" s="327"/>
      <c r="N208" s="326"/>
      <c r="O208" s="326"/>
      <c r="P208" s="326"/>
    </row>
    <row r="209" spans="1:16">
      <c r="A209" s="326"/>
      <c r="B209" s="326"/>
      <c r="C209" s="326"/>
      <c r="D209" s="326"/>
      <c r="E209" s="327"/>
      <c r="F209" s="327"/>
      <c r="G209" s="327"/>
      <c r="H209" s="327"/>
      <c r="I209" s="327"/>
      <c r="J209" s="327"/>
      <c r="K209" s="327"/>
      <c r="L209" s="327"/>
      <c r="M209" s="327"/>
      <c r="N209" s="326"/>
      <c r="O209" s="326"/>
      <c r="P209" s="326"/>
    </row>
    <row r="210" spans="1:16">
      <c r="A210" s="326"/>
      <c r="B210" s="326"/>
      <c r="C210" s="326"/>
      <c r="D210" s="326"/>
      <c r="E210" s="327"/>
      <c r="F210" s="327"/>
      <c r="G210" s="327"/>
      <c r="H210" s="327"/>
      <c r="I210" s="327"/>
      <c r="J210" s="327"/>
      <c r="K210" s="327"/>
      <c r="L210" s="327"/>
      <c r="M210" s="327"/>
      <c r="N210" s="326"/>
      <c r="O210" s="326"/>
      <c r="P210" s="326"/>
    </row>
    <row r="211" spans="1:16">
      <c r="A211" s="326"/>
      <c r="B211" s="326"/>
      <c r="C211" s="326"/>
      <c r="D211" s="326"/>
      <c r="E211" s="327"/>
      <c r="F211" s="327"/>
      <c r="G211" s="327"/>
      <c r="H211" s="327"/>
      <c r="I211" s="327"/>
      <c r="J211" s="327"/>
      <c r="K211" s="327"/>
      <c r="L211" s="327"/>
      <c r="M211" s="327"/>
      <c r="N211" s="326"/>
      <c r="O211" s="326"/>
      <c r="P211" s="326"/>
    </row>
    <row r="212" spans="1:16">
      <c r="A212" s="326"/>
      <c r="B212" s="326"/>
      <c r="C212" s="326"/>
      <c r="D212" s="326"/>
      <c r="E212" s="327"/>
      <c r="F212" s="327"/>
      <c r="G212" s="327"/>
      <c r="H212" s="327"/>
      <c r="I212" s="327"/>
      <c r="J212" s="327"/>
      <c r="K212" s="327"/>
      <c r="L212" s="327"/>
      <c r="M212" s="327"/>
      <c r="N212" s="326"/>
      <c r="O212" s="326"/>
      <c r="P212" s="326"/>
    </row>
    <row r="213" spans="1:16">
      <c r="A213" s="326"/>
      <c r="B213" s="326"/>
      <c r="C213" s="326"/>
      <c r="D213" s="326"/>
      <c r="E213" s="327"/>
      <c r="F213" s="327"/>
      <c r="G213" s="327"/>
      <c r="H213" s="327"/>
      <c r="I213" s="327"/>
      <c r="J213" s="327"/>
      <c r="K213" s="327"/>
      <c r="L213" s="327"/>
      <c r="M213" s="327"/>
      <c r="N213" s="326"/>
      <c r="O213" s="326"/>
      <c r="P213" s="326"/>
    </row>
    <row r="214" spans="1:16">
      <c r="A214" s="326"/>
      <c r="B214" s="326"/>
      <c r="C214" s="326"/>
      <c r="D214" s="326"/>
      <c r="E214" s="327"/>
      <c r="F214" s="327"/>
      <c r="G214" s="327"/>
      <c r="H214" s="327"/>
      <c r="I214" s="327"/>
      <c r="J214" s="327"/>
      <c r="K214" s="327"/>
      <c r="L214" s="327"/>
      <c r="M214" s="327"/>
      <c r="N214" s="326"/>
      <c r="O214" s="326"/>
      <c r="P214" s="326"/>
    </row>
    <row r="215" spans="1:16">
      <c r="A215" s="326"/>
      <c r="B215" s="326"/>
      <c r="C215" s="326"/>
      <c r="D215" s="326"/>
      <c r="E215" s="327"/>
      <c r="F215" s="327"/>
      <c r="G215" s="327"/>
      <c r="H215" s="327"/>
      <c r="I215" s="327"/>
      <c r="J215" s="327"/>
      <c r="K215" s="327"/>
      <c r="L215" s="327"/>
      <c r="M215" s="327"/>
      <c r="N215" s="326"/>
      <c r="O215" s="326"/>
      <c r="P215" s="326"/>
    </row>
    <row r="216" spans="1:16">
      <c r="A216" s="326"/>
      <c r="B216" s="326"/>
      <c r="C216" s="326"/>
      <c r="D216" s="326"/>
      <c r="E216" s="327"/>
      <c r="F216" s="327"/>
      <c r="G216" s="327"/>
      <c r="H216" s="327"/>
      <c r="I216" s="327"/>
      <c r="J216" s="327"/>
      <c r="K216" s="327"/>
      <c r="L216" s="327"/>
      <c r="M216" s="327"/>
      <c r="N216" s="326"/>
      <c r="O216" s="326"/>
      <c r="P216" s="326"/>
    </row>
    <row r="217" spans="1:16">
      <c r="A217" s="326"/>
      <c r="B217" s="326"/>
      <c r="C217" s="326"/>
      <c r="D217" s="326"/>
      <c r="E217" s="327"/>
      <c r="F217" s="327"/>
      <c r="G217" s="327"/>
      <c r="H217" s="327"/>
      <c r="I217" s="327"/>
      <c r="J217" s="327"/>
      <c r="K217" s="327"/>
      <c r="L217" s="327"/>
      <c r="M217" s="327"/>
      <c r="N217" s="326"/>
      <c r="O217" s="326"/>
      <c r="P217" s="326"/>
    </row>
    <row r="218" spans="1:16">
      <c r="A218" s="326"/>
      <c r="B218" s="326"/>
      <c r="C218" s="326"/>
      <c r="D218" s="326"/>
      <c r="E218" s="327"/>
      <c r="F218" s="327"/>
      <c r="G218" s="327"/>
      <c r="H218" s="327"/>
      <c r="I218" s="327"/>
      <c r="J218" s="327"/>
      <c r="K218" s="327"/>
      <c r="L218" s="327"/>
      <c r="M218" s="327"/>
      <c r="N218" s="326"/>
      <c r="O218" s="326"/>
      <c r="P218" s="326"/>
    </row>
    <row r="219" spans="1:16">
      <c r="A219" s="326"/>
      <c r="B219" s="326"/>
      <c r="C219" s="326"/>
      <c r="D219" s="326"/>
      <c r="E219" s="327"/>
      <c r="F219" s="327"/>
      <c r="G219" s="327"/>
      <c r="H219" s="327"/>
      <c r="I219" s="327"/>
      <c r="J219" s="327"/>
      <c r="K219" s="327"/>
      <c r="L219" s="327"/>
      <c r="M219" s="327"/>
      <c r="N219" s="326"/>
      <c r="O219" s="326"/>
      <c r="P219" s="326"/>
    </row>
    <row r="220" spans="1:16">
      <c r="A220" s="326"/>
      <c r="B220" s="326"/>
      <c r="C220" s="326"/>
      <c r="D220" s="326"/>
      <c r="E220" s="327"/>
      <c r="F220" s="327"/>
      <c r="G220" s="327"/>
      <c r="H220" s="327"/>
      <c r="I220" s="327"/>
      <c r="J220" s="327"/>
      <c r="K220" s="327"/>
      <c r="L220" s="327"/>
      <c r="M220" s="327"/>
      <c r="N220" s="326"/>
      <c r="O220" s="326"/>
      <c r="P220" s="326"/>
    </row>
    <row r="221" spans="1:16">
      <c r="A221" s="326"/>
      <c r="B221" s="326"/>
      <c r="C221" s="326"/>
      <c r="D221" s="326"/>
      <c r="E221" s="327"/>
      <c r="F221" s="327"/>
      <c r="G221" s="327"/>
      <c r="H221" s="327"/>
      <c r="I221" s="327"/>
      <c r="J221" s="327"/>
      <c r="K221" s="327"/>
      <c r="L221" s="327"/>
      <c r="M221" s="327"/>
      <c r="N221" s="326"/>
      <c r="O221" s="326"/>
      <c r="P221" s="326"/>
    </row>
    <row r="222" spans="1:16">
      <c r="A222" s="326"/>
      <c r="B222" s="326"/>
      <c r="C222" s="326"/>
      <c r="D222" s="326"/>
      <c r="E222" s="327"/>
      <c r="F222" s="327"/>
      <c r="G222" s="327"/>
      <c r="H222" s="327"/>
      <c r="I222" s="327"/>
      <c r="J222" s="327"/>
      <c r="K222" s="327"/>
      <c r="L222" s="327"/>
      <c r="M222" s="327"/>
      <c r="N222" s="326"/>
      <c r="O222" s="326"/>
      <c r="P222" s="326"/>
    </row>
    <row r="223" spans="1:16">
      <c r="A223" s="326"/>
      <c r="B223" s="326"/>
      <c r="C223" s="326"/>
      <c r="D223" s="326"/>
      <c r="E223" s="327"/>
      <c r="F223" s="327"/>
      <c r="G223" s="327"/>
      <c r="H223" s="327"/>
      <c r="I223" s="327"/>
      <c r="J223" s="327"/>
      <c r="K223" s="327"/>
      <c r="L223" s="327"/>
      <c r="M223" s="327"/>
      <c r="N223" s="326"/>
      <c r="O223" s="326"/>
      <c r="P223" s="326"/>
    </row>
    <row r="224" spans="1:16">
      <c r="A224" s="326"/>
      <c r="B224" s="326"/>
      <c r="C224" s="326"/>
      <c r="D224" s="326"/>
      <c r="E224" s="327"/>
      <c r="F224" s="327"/>
      <c r="G224" s="327"/>
      <c r="H224" s="327"/>
      <c r="I224" s="327"/>
      <c r="J224" s="327"/>
      <c r="K224" s="327"/>
      <c r="L224" s="327"/>
      <c r="M224" s="327"/>
      <c r="N224" s="326"/>
      <c r="O224" s="326"/>
      <c r="P224" s="326"/>
    </row>
    <row r="225" spans="1:16">
      <c r="A225" s="326"/>
      <c r="B225" s="326"/>
      <c r="C225" s="326"/>
      <c r="D225" s="326"/>
      <c r="E225" s="327"/>
      <c r="F225" s="327"/>
      <c r="G225" s="327"/>
      <c r="H225" s="327"/>
      <c r="I225" s="327"/>
      <c r="J225" s="327"/>
      <c r="K225" s="327"/>
      <c r="L225" s="327"/>
      <c r="M225" s="327"/>
      <c r="N225" s="326"/>
      <c r="O225" s="326"/>
      <c r="P225" s="326"/>
    </row>
    <row r="226" spans="1:16">
      <c r="A226" s="326"/>
      <c r="B226" s="326"/>
      <c r="C226" s="326"/>
      <c r="D226" s="326"/>
      <c r="E226" s="327"/>
      <c r="F226" s="327"/>
      <c r="G226" s="327"/>
      <c r="H226" s="327"/>
      <c r="I226" s="327"/>
      <c r="J226" s="327"/>
      <c r="K226" s="327"/>
      <c r="L226" s="327"/>
      <c r="M226" s="327"/>
      <c r="N226" s="326"/>
      <c r="O226" s="326"/>
      <c r="P226" s="326"/>
    </row>
    <row r="227" spans="1:16">
      <c r="A227" s="326"/>
      <c r="B227" s="326"/>
      <c r="C227" s="326"/>
      <c r="D227" s="326"/>
      <c r="E227" s="327"/>
      <c r="F227" s="327"/>
      <c r="G227" s="327"/>
      <c r="H227" s="327"/>
      <c r="I227" s="327"/>
      <c r="J227" s="327"/>
      <c r="K227" s="327"/>
      <c r="L227" s="327"/>
      <c r="M227" s="327"/>
      <c r="N227" s="326"/>
      <c r="O227" s="326"/>
      <c r="P227" s="326"/>
    </row>
    <row r="228" spans="1:16">
      <c r="A228" s="326"/>
      <c r="B228" s="326"/>
      <c r="C228" s="326"/>
      <c r="D228" s="326"/>
      <c r="E228" s="327"/>
      <c r="F228" s="327"/>
      <c r="G228" s="327"/>
      <c r="H228" s="327"/>
      <c r="I228" s="327"/>
      <c r="J228" s="327"/>
      <c r="K228" s="327"/>
      <c r="L228" s="327"/>
      <c r="M228" s="327"/>
      <c r="N228" s="326"/>
      <c r="O228" s="326"/>
      <c r="P228" s="326"/>
    </row>
    <row r="229" spans="1:16">
      <c r="A229" s="326"/>
      <c r="B229" s="326"/>
      <c r="C229" s="326"/>
      <c r="D229" s="326"/>
      <c r="E229" s="327"/>
      <c r="F229" s="327"/>
      <c r="G229" s="327"/>
      <c r="H229" s="327"/>
      <c r="I229" s="327"/>
      <c r="J229" s="327"/>
      <c r="K229" s="327"/>
      <c r="L229" s="327"/>
      <c r="M229" s="327"/>
      <c r="N229" s="326"/>
      <c r="O229" s="326"/>
      <c r="P229" s="326"/>
    </row>
    <row r="230" spans="1:16">
      <c r="A230" s="326"/>
      <c r="B230" s="326"/>
      <c r="C230" s="326"/>
      <c r="D230" s="326"/>
      <c r="E230" s="327"/>
      <c r="F230" s="327"/>
      <c r="G230" s="327"/>
      <c r="H230" s="327"/>
      <c r="I230" s="327"/>
      <c r="J230" s="327"/>
      <c r="K230" s="327"/>
      <c r="L230" s="327"/>
      <c r="M230" s="327"/>
      <c r="N230" s="326"/>
      <c r="O230" s="326"/>
      <c r="P230" s="326"/>
    </row>
    <row r="231" spans="1:16">
      <c r="A231" s="326"/>
      <c r="B231" s="326"/>
      <c r="C231" s="326"/>
      <c r="D231" s="326"/>
      <c r="E231" s="327"/>
      <c r="F231" s="327"/>
      <c r="G231" s="327"/>
      <c r="H231" s="327"/>
      <c r="I231" s="327"/>
      <c r="J231" s="327"/>
      <c r="K231" s="327"/>
      <c r="L231" s="327"/>
      <c r="M231" s="327"/>
      <c r="N231" s="326"/>
      <c r="O231" s="326"/>
      <c r="P231" s="326"/>
    </row>
    <row r="232" spans="1:16">
      <c r="A232" s="326"/>
      <c r="B232" s="326"/>
      <c r="C232" s="326"/>
      <c r="D232" s="326"/>
      <c r="E232" s="327"/>
      <c r="F232" s="327"/>
      <c r="G232" s="327"/>
      <c r="H232" s="327"/>
      <c r="I232" s="327"/>
      <c r="J232" s="327"/>
      <c r="K232" s="327"/>
      <c r="L232" s="327"/>
      <c r="M232" s="327"/>
      <c r="N232" s="326"/>
      <c r="O232" s="326"/>
      <c r="P232" s="326"/>
    </row>
    <row r="233" spans="1:16">
      <c r="A233" s="326"/>
      <c r="B233" s="326"/>
      <c r="C233" s="326"/>
      <c r="D233" s="326"/>
      <c r="E233" s="327"/>
      <c r="F233" s="327"/>
      <c r="G233" s="327"/>
      <c r="H233" s="327"/>
      <c r="I233" s="327"/>
      <c r="J233" s="327"/>
      <c r="K233" s="327"/>
      <c r="L233" s="327"/>
      <c r="M233" s="327"/>
      <c r="N233" s="326"/>
      <c r="O233" s="326"/>
      <c r="P233" s="326"/>
    </row>
    <row r="234" spans="1:16">
      <c r="A234" s="326"/>
      <c r="B234" s="326"/>
      <c r="C234" s="326"/>
      <c r="D234" s="326"/>
      <c r="E234" s="327"/>
      <c r="F234" s="327"/>
      <c r="G234" s="327"/>
      <c r="H234" s="327"/>
      <c r="I234" s="327"/>
      <c r="J234" s="327"/>
      <c r="K234" s="327"/>
      <c r="L234" s="327"/>
      <c r="M234" s="327"/>
      <c r="N234" s="326"/>
      <c r="O234" s="326"/>
      <c r="P234" s="326"/>
    </row>
    <row r="235" spans="1:16">
      <c r="A235" s="326"/>
      <c r="B235" s="326"/>
      <c r="C235" s="326"/>
      <c r="D235" s="326"/>
      <c r="E235" s="327"/>
      <c r="F235" s="327"/>
      <c r="G235" s="327"/>
      <c r="H235" s="327"/>
      <c r="I235" s="327"/>
      <c r="J235" s="327"/>
      <c r="K235" s="327"/>
      <c r="L235" s="327"/>
      <c r="M235" s="327"/>
      <c r="N235" s="326"/>
      <c r="O235" s="326"/>
      <c r="P235" s="326"/>
    </row>
    <row r="236" spans="1:16">
      <c r="A236" s="326"/>
      <c r="B236" s="326"/>
      <c r="C236" s="326"/>
      <c r="D236" s="326"/>
      <c r="E236" s="327"/>
      <c r="F236" s="327"/>
      <c r="G236" s="327"/>
      <c r="H236" s="327"/>
      <c r="I236" s="327"/>
      <c r="J236" s="327"/>
      <c r="K236" s="327"/>
      <c r="L236" s="327"/>
      <c r="M236" s="327"/>
      <c r="N236" s="326"/>
      <c r="O236" s="326"/>
      <c r="P236" s="326"/>
    </row>
    <row r="237" spans="1:16">
      <c r="A237" s="326"/>
      <c r="B237" s="326"/>
      <c r="C237" s="326"/>
      <c r="D237" s="326"/>
      <c r="E237" s="327"/>
      <c r="F237" s="327"/>
      <c r="G237" s="327"/>
      <c r="H237" s="327"/>
      <c r="I237" s="327"/>
      <c r="J237" s="327"/>
      <c r="K237" s="327"/>
      <c r="L237" s="327"/>
      <c r="M237" s="327"/>
      <c r="N237" s="326"/>
      <c r="O237" s="326"/>
      <c r="P237" s="326"/>
    </row>
    <row r="238" spans="1:16">
      <c r="A238" s="326"/>
      <c r="B238" s="326"/>
      <c r="C238" s="326"/>
      <c r="D238" s="326"/>
      <c r="E238" s="327"/>
      <c r="F238" s="327"/>
      <c r="G238" s="327"/>
      <c r="H238" s="327"/>
      <c r="I238" s="327"/>
      <c r="J238" s="327"/>
      <c r="K238" s="327"/>
      <c r="L238" s="327"/>
      <c r="M238" s="327"/>
      <c r="N238" s="326"/>
      <c r="O238" s="326"/>
      <c r="P238" s="326"/>
    </row>
    <row r="239" spans="1:16">
      <c r="A239" s="326"/>
      <c r="B239" s="326"/>
      <c r="C239" s="326"/>
      <c r="D239" s="326"/>
      <c r="E239" s="327"/>
      <c r="F239" s="327"/>
      <c r="G239" s="327"/>
      <c r="H239" s="327"/>
      <c r="I239" s="327"/>
      <c r="J239" s="327"/>
      <c r="K239" s="327"/>
      <c r="L239" s="327"/>
      <c r="M239" s="327"/>
      <c r="N239" s="326"/>
      <c r="O239" s="326"/>
      <c r="P239" s="326"/>
    </row>
    <row r="240" spans="1:16">
      <c r="A240" s="326"/>
      <c r="B240" s="326"/>
      <c r="C240" s="326"/>
      <c r="D240" s="326"/>
      <c r="E240" s="327"/>
      <c r="F240" s="327"/>
      <c r="G240" s="327"/>
      <c r="H240" s="327"/>
      <c r="I240" s="327"/>
      <c r="J240" s="327"/>
      <c r="K240" s="327"/>
      <c r="L240" s="327"/>
      <c r="M240" s="327"/>
      <c r="N240" s="326"/>
      <c r="O240" s="326"/>
      <c r="P240" s="326"/>
    </row>
    <row r="241" spans="1:16">
      <c r="A241" s="326"/>
      <c r="B241" s="326"/>
      <c r="C241" s="326"/>
      <c r="D241" s="326"/>
      <c r="E241" s="327"/>
      <c r="F241" s="327"/>
      <c r="G241" s="327"/>
      <c r="H241" s="327"/>
      <c r="I241" s="327"/>
      <c r="J241" s="327"/>
      <c r="K241" s="327"/>
      <c r="L241" s="327"/>
      <c r="M241" s="327"/>
      <c r="N241" s="326"/>
      <c r="O241" s="326"/>
      <c r="P241" s="326"/>
    </row>
    <row r="242" spans="1:16">
      <c r="A242" s="326"/>
      <c r="B242" s="326"/>
      <c r="C242" s="326"/>
      <c r="D242" s="326"/>
      <c r="E242" s="327"/>
      <c r="F242" s="327"/>
      <c r="G242" s="327"/>
      <c r="H242" s="327"/>
      <c r="I242" s="327"/>
      <c r="J242" s="327"/>
      <c r="K242" s="327"/>
      <c r="L242" s="327"/>
      <c r="M242" s="327"/>
      <c r="N242" s="326"/>
      <c r="O242" s="326"/>
      <c r="P242" s="326"/>
    </row>
    <row r="243" spans="1:16">
      <c r="A243" s="326"/>
      <c r="B243" s="326"/>
      <c r="C243" s="326"/>
      <c r="D243" s="326"/>
      <c r="E243" s="327"/>
      <c r="F243" s="327"/>
      <c r="G243" s="327"/>
      <c r="H243" s="327"/>
      <c r="I243" s="327"/>
      <c r="J243" s="327"/>
      <c r="K243" s="327"/>
      <c r="L243" s="327"/>
      <c r="M243" s="327"/>
      <c r="N243" s="326"/>
      <c r="O243" s="326"/>
      <c r="P243" s="326"/>
    </row>
    <row r="244" spans="1:16">
      <c r="A244" s="326"/>
      <c r="B244" s="326"/>
      <c r="C244" s="326"/>
      <c r="D244" s="326"/>
      <c r="E244" s="327"/>
      <c r="F244" s="327"/>
      <c r="G244" s="327"/>
      <c r="H244" s="327"/>
      <c r="I244" s="327"/>
      <c r="J244" s="327"/>
      <c r="K244" s="327"/>
      <c r="L244" s="327"/>
      <c r="M244" s="327"/>
      <c r="N244" s="326"/>
      <c r="O244" s="326"/>
      <c r="P244" s="326"/>
    </row>
    <row r="245" spans="1:16">
      <c r="A245" s="326"/>
      <c r="B245" s="326"/>
      <c r="C245" s="326"/>
      <c r="D245" s="326"/>
      <c r="E245" s="327"/>
      <c r="F245" s="327"/>
      <c r="G245" s="327"/>
      <c r="H245" s="327"/>
      <c r="I245" s="327"/>
      <c r="J245" s="327"/>
      <c r="K245" s="327"/>
      <c r="L245" s="327"/>
      <c r="M245" s="327"/>
      <c r="N245" s="326"/>
      <c r="O245" s="326"/>
      <c r="P245" s="326"/>
    </row>
    <row r="246" spans="1:16">
      <c r="A246" s="326"/>
      <c r="B246" s="326"/>
      <c r="C246" s="326"/>
      <c r="D246" s="326"/>
      <c r="E246" s="327"/>
      <c r="F246" s="327"/>
      <c r="G246" s="327"/>
      <c r="H246" s="327"/>
      <c r="I246" s="327"/>
      <c r="J246" s="327"/>
      <c r="K246" s="327"/>
      <c r="L246" s="327"/>
      <c r="M246" s="327"/>
      <c r="N246" s="326"/>
      <c r="O246" s="326"/>
      <c r="P246" s="326"/>
    </row>
    <row r="247" spans="1:16">
      <c r="A247" s="326"/>
      <c r="B247" s="326"/>
      <c r="C247" s="326"/>
      <c r="D247" s="326"/>
      <c r="E247" s="327"/>
      <c r="F247" s="327"/>
      <c r="G247" s="327"/>
      <c r="H247" s="327"/>
      <c r="I247" s="327"/>
      <c r="J247" s="327"/>
      <c r="K247" s="327"/>
      <c r="L247" s="327"/>
      <c r="M247" s="327"/>
      <c r="N247" s="326"/>
      <c r="O247" s="326"/>
      <c r="P247" s="326"/>
    </row>
    <row r="248" spans="1:16">
      <c r="A248" s="326"/>
      <c r="B248" s="326"/>
      <c r="C248" s="326"/>
      <c r="D248" s="326"/>
      <c r="E248" s="327"/>
      <c r="F248" s="327"/>
      <c r="G248" s="327"/>
      <c r="H248" s="327"/>
      <c r="I248" s="327"/>
      <c r="J248" s="327"/>
      <c r="K248" s="327"/>
      <c r="L248" s="327"/>
      <c r="M248" s="327"/>
      <c r="N248" s="326"/>
      <c r="O248" s="326"/>
      <c r="P248" s="326"/>
    </row>
    <row r="249" spans="1:16">
      <c r="A249" s="326"/>
      <c r="B249" s="326"/>
      <c r="C249" s="326"/>
      <c r="D249" s="326"/>
      <c r="E249" s="327"/>
      <c r="F249" s="327"/>
      <c r="G249" s="327"/>
      <c r="H249" s="327"/>
      <c r="I249" s="327"/>
      <c r="J249" s="327"/>
      <c r="K249" s="327"/>
      <c r="L249" s="327"/>
      <c r="M249" s="327"/>
      <c r="N249" s="326"/>
      <c r="O249" s="326"/>
      <c r="P249" s="326"/>
    </row>
    <row r="250" spans="1:16">
      <c r="A250" s="326"/>
      <c r="B250" s="326"/>
      <c r="C250" s="326"/>
      <c r="D250" s="326"/>
      <c r="E250" s="327"/>
      <c r="F250" s="327"/>
      <c r="G250" s="327"/>
      <c r="H250" s="327"/>
      <c r="I250" s="327"/>
      <c r="J250" s="327"/>
      <c r="K250" s="327"/>
      <c r="L250" s="327"/>
      <c r="M250" s="327"/>
      <c r="N250" s="326"/>
      <c r="O250" s="326"/>
      <c r="P250" s="326"/>
    </row>
    <row r="251" spans="1:16">
      <c r="A251" s="326"/>
      <c r="B251" s="326"/>
      <c r="C251" s="326"/>
      <c r="D251" s="326"/>
      <c r="E251" s="327"/>
      <c r="F251" s="327"/>
      <c r="G251" s="327"/>
      <c r="H251" s="327"/>
      <c r="I251" s="327"/>
      <c r="J251" s="327"/>
      <c r="K251" s="327"/>
      <c r="L251" s="327"/>
      <c r="M251" s="327"/>
      <c r="N251" s="326"/>
      <c r="O251" s="326"/>
      <c r="P251" s="326"/>
    </row>
    <row r="252" spans="1:16">
      <c r="A252" s="326"/>
      <c r="B252" s="326"/>
      <c r="C252" s="326"/>
      <c r="D252" s="326"/>
      <c r="E252" s="327"/>
      <c r="F252" s="327"/>
      <c r="G252" s="327"/>
      <c r="H252" s="327"/>
      <c r="I252" s="327"/>
      <c r="J252" s="327"/>
      <c r="K252" s="327"/>
      <c r="L252" s="327"/>
      <c r="M252" s="327"/>
      <c r="N252" s="326"/>
      <c r="O252" s="326"/>
      <c r="P252" s="326"/>
    </row>
    <row r="253" spans="1:16">
      <c r="A253" s="326"/>
      <c r="B253" s="326"/>
      <c r="C253" s="326"/>
      <c r="D253" s="326"/>
      <c r="E253" s="327"/>
      <c r="F253" s="327"/>
      <c r="G253" s="327"/>
      <c r="H253" s="327"/>
      <c r="I253" s="327"/>
      <c r="J253" s="327"/>
      <c r="K253" s="327"/>
      <c r="L253" s="327"/>
      <c r="M253" s="327"/>
      <c r="N253" s="326"/>
      <c r="O253" s="326"/>
      <c r="P253" s="326"/>
    </row>
    <row r="254" spans="1:16">
      <c r="A254" s="326"/>
      <c r="B254" s="326"/>
      <c r="C254" s="326"/>
      <c r="D254" s="326"/>
      <c r="E254" s="327"/>
      <c r="F254" s="327"/>
      <c r="G254" s="327"/>
      <c r="H254" s="327"/>
      <c r="I254" s="327"/>
      <c r="J254" s="327"/>
      <c r="K254" s="327"/>
      <c r="L254" s="327"/>
      <c r="M254" s="327"/>
      <c r="N254" s="326"/>
      <c r="O254" s="326"/>
      <c r="P254" s="326"/>
    </row>
    <row r="255" spans="1:16">
      <c r="A255" s="326"/>
      <c r="B255" s="326"/>
      <c r="C255" s="326"/>
      <c r="D255" s="326"/>
      <c r="E255" s="327"/>
      <c r="F255" s="327"/>
      <c r="G255" s="327"/>
      <c r="H255" s="327"/>
      <c r="I255" s="327"/>
      <c r="J255" s="327"/>
      <c r="K255" s="327"/>
      <c r="L255" s="327"/>
      <c r="M255" s="327"/>
      <c r="N255" s="326"/>
      <c r="O255" s="326"/>
      <c r="P255" s="326"/>
    </row>
    <row r="256" spans="1:16">
      <c r="A256" s="326"/>
      <c r="B256" s="326"/>
      <c r="C256" s="326"/>
      <c r="D256" s="326"/>
      <c r="E256" s="327"/>
      <c r="F256" s="327"/>
      <c r="G256" s="327"/>
      <c r="H256" s="327"/>
      <c r="I256" s="327"/>
      <c r="J256" s="327"/>
      <c r="K256" s="327"/>
      <c r="L256" s="327"/>
      <c r="M256" s="327"/>
      <c r="N256" s="326"/>
      <c r="O256" s="326"/>
      <c r="P256" s="326"/>
    </row>
  </sheetData>
  <sheetProtection algorithmName="SHA-512" hashValue="2vM3dYbhg7sYleSCmHpIP9hP6fPkfxjPVwRPDcIpyA8zHkH2zgfdN6GSEO50TI3Gb0tJRfPDo62sU0XCAQ9mhA==" saltValue="NN7uYfmlRFAR7h/M460kVA==" spinCount="100000" sheet="1" formatCells="0" formatColumns="0" formatRows="0" insertColumns="0" insertRows="0" insertHyperlinks="0" deleteColumns="0" deleteRows="0" sort="0" autoFilter="0" pivotTables="0"/>
  <mergeCells count="8">
    <mergeCell ref="E114:F114"/>
    <mergeCell ref="I114:J114"/>
    <mergeCell ref="E17:E18"/>
    <mergeCell ref="I11:J11"/>
    <mergeCell ref="I12:J14"/>
    <mergeCell ref="F17:F18"/>
    <mergeCell ref="G108:H108"/>
    <mergeCell ref="E110:F110"/>
  </mergeCells>
  <conditionalFormatting sqref="B105">
    <cfRule type="cellIs" dxfId="31" priority="10" stopIfTrue="1" operator="notEqual">
      <formula>0</formula>
    </cfRule>
  </conditionalFormatting>
  <conditionalFormatting sqref="B107 G107:H107">
    <cfRule type="cellIs" dxfId="30" priority="19" stopIfTrue="1" operator="equal">
      <formula>0</formula>
    </cfRule>
  </conditionalFormatting>
  <conditionalFormatting sqref="E110 I114">
    <cfRule type="cellIs" dxfId="29" priority="18" stopIfTrue="1" operator="equal">
      <formula>0</formula>
    </cfRule>
  </conditionalFormatting>
  <conditionalFormatting sqref="E15:F15">
    <cfRule type="cellIs" dxfId="28" priority="1" stopIfTrue="1" operator="equal">
      <formula>"Чужди средства"</formula>
    </cfRule>
    <cfRule type="cellIs" dxfId="27" priority="2" stopIfTrue="1" operator="equal">
      <formula>"СЕС - ДМП"</formula>
    </cfRule>
    <cfRule type="cellIs" dxfId="26" priority="3" stopIfTrue="1" operator="equal">
      <formula>"СЕС - РА"</formula>
    </cfRule>
    <cfRule type="cellIs" dxfId="25" priority="4" stopIfTrue="1" operator="equal">
      <formula>"СЕС - ДЕС"</formula>
    </cfRule>
    <cfRule type="cellIs" dxfId="24" priority="5" stopIfTrue="1" operator="equal">
      <formula>"СЕС - КСФ"</formula>
    </cfRule>
  </conditionalFormatting>
  <conditionalFormatting sqref="E114:F114">
    <cfRule type="cellIs" dxfId="23" priority="16" stopIfTrue="1" operator="equal">
      <formula>0</formula>
    </cfRule>
  </conditionalFormatting>
  <conditionalFormatting sqref="E65:J65">
    <cfRule type="cellIs" dxfId="22" priority="21" stopIfTrue="1" operator="notEqual">
      <formula>0</formula>
    </cfRule>
  </conditionalFormatting>
  <conditionalFormatting sqref="E105:J105">
    <cfRule type="cellIs" dxfId="21" priority="20" stopIfTrue="1" operator="notEqual">
      <formula>0</formula>
    </cfRule>
  </conditionalFormatting>
  <conditionalFormatting sqref="I11:J11">
    <cfRule type="cellIs" dxfId="20" priority="6" stopIfTrue="1" operator="between">
      <formula>1000000000000</formula>
      <formula>9999999999999990</formula>
    </cfRule>
    <cfRule type="cellIs" dxfId="19" priority="7" stopIfTrue="1" operator="between">
      <formula>10000000000</formula>
      <formula>999999999999</formula>
    </cfRule>
    <cfRule type="cellIs" dxfId="18" priority="8" stopIfTrue="1" operator="between">
      <formula>1000000</formula>
      <formula>99999999</formula>
    </cfRule>
    <cfRule type="cellIs" dxfId="17" priority="9" stopIfTrue="1" operator="between">
      <formula>100</formula>
      <formula>9999</formula>
    </cfRule>
  </conditionalFormatting>
  <conditionalFormatting sqref="J107">
    <cfRule type="cellIs" dxfId="16" priority="17" stopIfTrue="1" operator="equal">
      <formula>0</formula>
    </cfRule>
  </conditionalFormatting>
  <dataValidations count="9">
    <dataValidation allowBlank="1" showErrorMessage="1" prompt="Въвежда се началната дата за периода само с цифри и разделител &quot;.&quot; или &quot;-&quot;, без букви за година и точки." sqref="WVM983051 JA11 SW11 ACS11 AMO11 AWK11 BGG11 BQC11 BZY11 CJU11 CTQ11 DDM11 DNI11 DXE11 EHA11 EQW11 FAS11 FKO11 FUK11 GEG11 GOC11 GXY11 HHU11 HRQ11 IBM11 ILI11 IVE11 JFA11 JOW11 JYS11 KIO11 KSK11 LCG11 LMC11 LVY11 MFU11 MPQ11 MZM11 NJI11 NTE11 ODA11 OMW11 OWS11 PGO11 PQK11 QAG11 QKC11 QTY11 RDU11 RNQ11 RXM11 SHI11 SRE11 TBA11 TKW11 TUS11 UEO11 UOK11 UYG11 VIC11 VRY11 WBU11 WLQ11 WVM11 F65547 JA65547 SW65547 ACS65547 AMO65547 AWK65547 BGG65547 BQC65547 BZY65547 CJU65547 CTQ65547 DDM65547 DNI65547 DXE65547 EHA65547 EQW65547 FAS65547 FKO65547 FUK65547 GEG65547 GOC65547 GXY65547 HHU65547 HRQ65547 IBM65547 ILI65547 IVE65547 JFA65547 JOW65547 JYS65547 KIO65547 KSK65547 LCG65547 LMC65547 LVY65547 MFU65547 MPQ65547 MZM65547 NJI65547 NTE65547 ODA65547 OMW65547 OWS65547 PGO65547 PQK65547 QAG65547 QKC65547 QTY65547 RDU65547 RNQ65547 RXM65547 SHI65547 SRE65547 TBA65547 TKW65547 TUS65547 UEO65547 UOK65547 UYG65547 VIC65547 VRY65547 WBU65547 WLQ65547 WVM65547 F131083 JA131083 SW131083 ACS131083 AMO131083 AWK131083 BGG131083 BQC131083 BZY131083 CJU131083 CTQ131083 DDM131083 DNI131083 DXE131083 EHA131083 EQW131083 FAS131083 FKO131083 FUK131083 GEG131083 GOC131083 GXY131083 HHU131083 HRQ131083 IBM131083 ILI131083 IVE131083 JFA131083 JOW131083 JYS131083 KIO131083 KSK131083 LCG131083 LMC131083 LVY131083 MFU131083 MPQ131083 MZM131083 NJI131083 NTE131083 ODA131083 OMW131083 OWS131083 PGO131083 PQK131083 QAG131083 QKC131083 QTY131083 RDU131083 RNQ131083 RXM131083 SHI131083 SRE131083 TBA131083 TKW131083 TUS131083 UEO131083 UOK131083 UYG131083 VIC131083 VRY131083 WBU131083 WLQ131083 WVM131083 F196619 JA196619 SW196619 ACS196619 AMO196619 AWK196619 BGG196619 BQC196619 BZY196619 CJU196619 CTQ196619 DDM196619 DNI196619 DXE196619 EHA196619 EQW196619 FAS196619 FKO196619 FUK196619 GEG196619 GOC196619 GXY196619 HHU196619 HRQ196619 IBM196619 ILI196619 IVE196619 JFA196619 JOW196619 JYS196619 KIO196619 KSK196619 LCG196619 LMC196619 LVY196619 MFU196619 MPQ196619 MZM196619 NJI196619 NTE196619 ODA196619 OMW196619 OWS196619 PGO196619 PQK196619 QAG196619 QKC196619 QTY196619 RDU196619 RNQ196619 RXM196619 SHI196619 SRE196619 TBA196619 TKW196619 TUS196619 UEO196619 UOK196619 UYG196619 VIC196619 VRY196619 WBU196619 WLQ196619 WVM196619 F262155 JA262155 SW262155 ACS262155 AMO262155 AWK262155 BGG262155 BQC262155 BZY262155 CJU262155 CTQ262155 DDM262155 DNI262155 DXE262155 EHA262155 EQW262155 FAS262155 FKO262155 FUK262155 GEG262155 GOC262155 GXY262155 HHU262155 HRQ262155 IBM262155 ILI262155 IVE262155 JFA262155 JOW262155 JYS262155 KIO262155 KSK262155 LCG262155 LMC262155 LVY262155 MFU262155 MPQ262155 MZM262155 NJI262155 NTE262155 ODA262155 OMW262155 OWS262155 PGO262155 PQK262155 QAG262155 QKC262155 QTY262155 RDU262155 RNQ262155 RXM262155 SHI262155 SRE262155 TBA262155 TKW262155 TUS262155 UEO262155 UOK262155 UYG262155 VIC262155 VRY262155 WBU262155 WLQ262155 WVM262155 F327691 JA327691 SW327691 ACS327691 AMO327691 AWK327691 BGG327691 BQC327691 BZY327691 CJU327691 CTQ327691 DDM327691 DNI327691 DXE327691 EHA327691 EQW327691 FAS327691 FKO327691 FUK327691 GEG327691 GOC327691 GXY327691 HHU327691 HRQ327691 IBM327691 ILI327691 IVE327691 JFA327691 JOW327691 JYS327691 KIO327691 KSK327691 LCG327691 LMC327691 LVY327691 MFU327691 MPQ327691 MZM327691 NJI327691 NTE327691 ODA327691 OMW327691 OWS327691 PGO327691 PQK327691 QAG327691 QKC327691 QTY327691 RDU327691 RNQ327691 RXM327691 SHI327691 SRE327691 TBA327691 TKW327691 TUS327691 UEO327691 UOK327691 UYG327691 VIC327691 VRY327691 WBU327691 WLQ327691 WVM327691 F393227 JA393227 SW393227 ACS393227 AMO393227 AWK393227 BGG393227 BQC393227 BZY393227 CJU393227 CTQ393227 DDM393227 DNI393227 DXE393227 EHA393227 EQW393227 FAS393227 FKO393227 FUK393227 GEG393227 GOC393227 GXY393227 HHU393227 HRQ393227 IBM393227 ILI393227 IVE393227 JFA393227 JOW393227 JYS393227 KIO393227 KSK393227 LCG393227 LMC393227 LVY393227 MFU393227 MPQ393227 MZM393227 NJI393227 NTE393227 ODA393227 OMW393227 OWS393227 PGO393227 PQK393227 QAG393227 QKC393227 QTY393227 RDU393227 RNQ393227 RXM393227 SHI393227 SRE393227 TBA393227 TKW393227 TUS393227 UEO393227 UOK393227 UYG393227 VIC393227 VRY393227 WBU393227 WLQ393227 WVM393227 F458763 JA458763 SW458763 ACS458763 AMO458763 AWK458763 BGG458763 BQC458763 BZY458763 CJU458763 CTQ458763 DDM458763 DNI458763 DXE458763 EHA458763 EQW458763 FAS458763 FKO458763 FUK458763 GEG458763 GOC458763 GXY458763 HHU458763 HRQ458763 IBM458763 ILI458763 IVE458763 JFA458763 JOW458763 JYS458763 KIO458763 KSK458763 LCG458763 LMC458763 LVY458763 MFU458763 MPQ458763 MZM458763 NJI458763 NTE458763 ODA458763 OMW458763 OWS458763 PGO458763 PQK458763 QAG458763 QKC458763 QTY458763 RDU458763 RNQ458763 RXM458763 SHI458763 SRE458763 TBA458763 TKW458763 TUS458763 UEO458763 UOK458763 UYG458763 VIC458763 VRY458763 WBU458763 WLQ458763 WVM458763 F524299 JA524299 SW524299 ACS524299 AMO524299 AWK524299 BGG524299 BQC524299 BZY524299 CJU524299 CTQ524299 DDM524299 DNI524299 DXE524299 EHA524299 EQW524299 FAS524299 FKO524299 FUK524299 GEG524299 GOC524299 GXY524299 HHU524299 HRQ524299 IBM524299 ILI524299 IVE524299 JFA524299 JOW524299 JYS524299 KIO524299 KSK524299 LCG524299 LMC524299 LVY524299 MFU524299 MPQ524299 MZM524299 NJI524299 NTE524299 ODA524299 OMW524299 OWS524299 PGO524299 PQK524299 QAG524299 QKC524299 QTY524299 RDU524299 RNQ524299 RXM524299 SHI524299 SRE524299 TBA524299 TKW524299 TUS524299 UEO524299 UOK524299 UYG524299 VIC524299 VRY524299 WBU524299 WLQ524299 WVM524299 F589835 JA589835 SW589835 ACS589835 AMO589835 AWK589835 BGG589835 BQC589835 BZY589835 CJU589835 CTQ589835 DDM589835 DNI589835 DXE589835 EHA589835 EQW589835 FAS589835 FKO589835 FUK589835 GEG589835 GOC589835 GXY589835 HHU589835 HRQ589835 IBM589835 ILI589835 IVE589835 JFA589835 JOW589835 JYS589835 KIO589835 KSK589835 LCG589835 LMC589835 LVY589835 MFU589835 MPQ589835 MZM589835 NJI589835 NTE589835 ODA589835 OMW589835 OWS589835 PGO589835 PQK589835 QAG589835 QKC589835 QTY589835 RDU589835 RNQ589835 RXM589835 SHI589835 SRE589835 TBA589835 TKW589835 TUS589835 UEO589835 UOK589835 UYG589835 VIC589835 VRY589835 WBU589835 WLQ589835 WVM589835 F655371 JA655371 SW655371 ACS655371 AMO655371 AWK655371 BGG655371 BQC655371 BZY655371 CJU655371 CTQ655371 DDM655371 DNI655371 DXE655371 EHA655371 EQW655371 FAS655371 FKO655371 FUK655371 GEG655371 GOC655371 GXY655371 HHU655371 HRQ655371 IBM655371 ILI655371 IVE655371 JFA655371 JOW655371 JYS655371 KIO655371 KSK655371 LCG655371 LMC655371 LVY655371 MFU655371 MPQ655371 MZM655371 NJI655371 NTE655371 ODA655371 OMW655371 OWS655371 PGO655371 PQK655371 QAG655371 QKC655371 QTY655371 RDU655371 RNQ655371 RXM655371 SHI655371 SRE655371 TBA655371 TKW655371 TUS655371 UEO655371 UOK655371 UYG655371 VIC655371 VRY655371 WBU655371 WLQ655371 WVM655371 F720907 JA720907 SW720907 ACS720907 AMO720907 AWK720907 BGG720907 BQC720907 BZY720907 CJU720907 CTQ720907 DDM720907 DNI720907 DXE720907 EHA720907 EQW720907 FAS720907 FKO720907 FUK720907 GEG720907 GOC720907 GXY720907 HHU720907 HRQ720907 IBM720907 ILI720907 IVE720907 JFA720907 JOW720907 JYS720907 KIO720907 KSK720907 LCG720907 LMC720907 LVY720907 MFU720907 MPQ720907 MZM720907 NJI720907 NTE720907 ODA720907 OMW720907 OWS720907 PGO720907 PQK720907 QAG720907 QKC720907 QTY720907 RDU720907 RNQ720907 RXM720907 SHI720907 SRE720907 TBA720907 TKW720907 TUS720907 UEO720907 UOK720907 UYG720907 VIC720907 VRY720907 WBU720907 WLQ720907 WVM720907 F786443 JA786443 SW786443 ACS786443 AMO786443 AWK786443 BGG786443 BQC786443 BZY786443 CJU786443 CTQ786443 DDM786443 DNI786443 DXE786443 EHA786443 EQW786443 FAS786443 FKO786443 FUK786443 GEG786443 GOC786443 GXY786443 HHU786443 HRQ786443 IBM786443 ILI786443 IVE786443 JFA786443 JOW786443 JYS786443 KIO786443 KSK786443 LCG786443 LMC786443 LVY786443 MFU786443 MPQ786443 MZM786443 NJI786443 NTE786443 ODA786443 OMW786443 OWS786443 PGO786443 PQK786443 QAG786443 QKC786443 QTY786443 RDU786443 RNQ786443 RXM786443 SHI786443 SRE786443 TBA786443 TKW786443 TUS786443 UEO786443 UOK786443 UYG786443 VIC786443 VRY786443 WBU786443 WLQ786443 WVM786443 F851979 JA851979 SW851979 ACS851979 AMO851979 AWK851979 BGG851979 BQC851979 BZY851979 CJU851979 CTQ851979 DDM851979 DNI851979 DXE851979 EHA851979 EQW851979 FAS851979 FKO851979 FUK851979 GEG851979 GOC851979 GXY851979 HHU851979 HRQ851979 IBM851979 ILI851979 IVE851979 JFA851979 JOW851979 JYS851979 KIO851979 KSK851979 LCG851979 LMC851979 LVY851979 MFU851979 MPQ851979 MZM851979 NJI851979 NTE851979 ODA851979 OMW851979 OWS851979 PGO851979 PQK851979 QAG851979 QKC851979 QTY851979 RDU851979 RNQ851979 RXM851979 SHI851979 SRE851979 TBA851979 TKW851979 TUS851979 UEO851979 UOK851979 UYG851979 VIC851979 VRY851979 WBU851979 WLQ851979 WVM851979 F917515 JA917515 SW917515 ACS917515 AMO917515 AWK917515 BGG917515 BQC917515 BZY917515 CJU917515 CTQ917515 DDM917515 DNI917515 DXE917515 EHA917515 EQW917515 FAS917515 FKO917515 FUK917515 GEG917515 GOC917515 GXY917515 HHU917515 HRQ917515 IBM917515 ILI917515 IVE917515 JFA917515 JOW917515 JYS917515 KIO917515 KSK917515 LCG917515 LMC917515 LVY917515 MFU917515 MPQ917515 MZM917515 NJI917515 NTE917515 ODA917515 OMW917515 OWS917515 PGO917515 PQK917515 QAG917515 QKC917515 QTY917515 RDU917515 RNQ917515 RXM917515 SHI917515 SRE917515 TBA917515 TKW917515 TUS917515 UEO917515 UOK917515 UYG917515 VIC917515 VRY917515 WBU917515 WLQ917515 WVM917515 F983051 JA983051 SW983051 ACS983051 AMO983051 AWK983051 BGG983051 BQC983051 BZY983051 CJU983051 CTQ983051 DDM983051 DNI983051 DXE983051 EHA983051 EQW983051 FAS983051 FKO983051 FUK983051 GEG983051 GOC983051 GXY983051 HHU983051 HRQ983051 IBM983051 ILI983051 IVE983051 JFA983051 JOW983051 JYS983051 KIO983051 KSK983051 LCG983051 LMC983051 LVY983051 MFU983051 MPQ983051 MZM983051 NJI983051 NTE983051 ODA983051 OMW983051 OWS983051 PGO983051 PQK983051 QAG983051 QKC983051 QTY983051 RDU983051 RNQ983051 RXM983051 SHI983051 SRE983051 TBA983051 TKW983051 TUS983051 UEO983051 UOK983051 UYG983051 VIC983051 VRY983051 WBU983051 WLQ983051 F11" xr:uid="{00000000-0002-0000-0300-000000000000}"/>
    <dataValidation type="textLength" allowBlank="1" showErrorMessage="1" errorTitle="Неправилна стойност" error="Неправилна стойност" promptTitle="Въвежда се наименованието на" prompt="първостепенния разпоредител с бюджетни кредити" sqref="WVV983051 IX11 ST11 ACP11 AML11 AWH11 BGD11 BPZ11 BZV11 CJR11 CTN11 DDJ11 DNF11 DXB11 EGX11 EQT11 FAP11 FKL11 FUH11 GED11 GNZ11 GXV11 HHR11 HRN11 IBJ11 ILF11 IVB11 JEX11 JOT11 JYP11 KIL11 KSH11 LCD11 LLZ11 LVV11 MFR11 MPN11 MZJ11 NJF11 NTB11 OCX11 OMT11 OWP11 PGL11 PQH11 QAD11 QJZ11 QTV11 RDR11 RNN11 RXJ11 SHF11 SRB11 TAX11 TKT11 TUP11 UEL11 UOH11 UYD11 VHZ11 VRV11 WBR11 WLN11 WVJ11 C65547 IX65547 ST65547 ACP65547 AML65547 AWH65547 BGD65547 BPZ65547 BZV65547 CJR65547 CTN65547 DDJ65547 DNF65547 DXB65547 EGX65547 EQT65547 FAP65547 FKL65547 FUH65547 GED65547 GNZ65547 GXV65547 HHR65547 HRN65547 IBJ65547 ILF65547 IVB65547 JEX65547 JOT65547 JYP65547 KIL65547 KSH65547 LCD65547 LLZ65547 LVV65547 MFR65547 MPN65547 MZJ65547 NJF65547 NTB65547 OCX65547 OMT65547 OWP65547 PGL65547 PQH65547 QAD65547 QJZ65547 QTV65547 RDR65547 RNN65547 RXJ65547 SHF65547 SRB65547 TAX65547 TKT65547 TUP65547 UEL65547 UOH65547 UYD65547 VHZ65547 VRV65547 WBR65547 WLN65547 WVJ65547 C131083 IX131083 ST131083 ACP131083 AML131083 AWH131083 BGD131083 BPZ131083 BZV131083 CJR131083 CTN131083 DDJ131083 DNF131083 DXB131083 EGX131083 EQT131083 FAP131083 FKL131083 FUH131083 GED131083 GNZ131083 GXV131083 HHR131083 HRN131083 IBJ131083 ILF131083 IVB131083 JEX131083 JOT131083 JYP131083 KIL131083 KSH131083 LCD131083 LLZ131083 LVV131083 MFR131083 MPN131083 MZJ131083 NJF131083 NTB131083 OCX131083 OMT131083 OWP131083 PGL131083 PQH131083 QAD131083 QJZ131083 QTV131083 RDR131083 RNN131083 RXJ131083 SHF131083 SRB131083 TAX131083 TKT131083 TUP131083 UEL131083 UOH131083 UYD131083 VHZ131083 VRV131083 WBR131083 WLN131083 WVJ131083 C196619 IX196619 ST196619 ACP196619 AML196619 AWH196619 BGD196619 BPZ196619 BZV196619 CJR196619 CTN196619 DDJ196619 DNF196619 DXB196619 EGX196619 EQT196619 FAP196619 FKL196619 FUH196619 GED196619 GNZ196619 GXV196619 HHR196619 HRN196619 IBJ196619 ILF196619 IVB196619 JEX196619 JOT196619 JYP196619 KIL196619 KSH196619 LCD196619 LLZ196619 LVV196619 MFR196619 MPN196619 MZJ196619 NJF196619 NTB196619 OCX196619 OMT196619 OWP196619 PGL196619 PQH196619 QAD196619 QJZ196619 QTV196619 RDR196619 RNN196619 RXJ196619 SHF196619 SRB196619 TAX196619 TKT196619 TUP196619 UEL196619 UOH196619 UYD196619 VHZ196619 VRV196619 WBR196619 WLN196619 WVJ196619 C262155 IX262155 ST262155 ACP262155 AML262155 AWH262155 BGD262155 BPZ262155 BZV262155 CJR262155 CTN262155 DDJ262155 DNF262155 DXB262155 EGX262155 EQT262155 FAP262155 FKL262155 FUH262155 GED262155 GNZ262155 GXV262155 HHR262155 HRN262155 IBJ262155 ILF262155 IVB262155 JEX262155 JOT262155 JYP262155 KIL262155 KSH262155 LCD262155 LLZ262155 LVV262155 MFR262155 MPN262155 MZJ262155 NJF262155 NTB262155 OCX262155 OMT262155 OWP262155 PGL262155 PQH262155 QAD262155 QJZ262155 QTV262155 RDR262155 RNN262155 RXJ262155 SHF262155 SRB262155 TAX262155 TKT262155 TUP262155 UEL262155 UOH262155 UYD262155 VHZ262155 VRV262155 WBR262155 WLN262155 WVJ262155 C327691 IX327691 ST327691 ACP327691 AML327691 AWH327691 BGD327691 BPZ327691 BZV327691 CJR327691 CTN327691 DDJ327691 DNF327691 DXB327691 EGX327691 EQT327691 FAP327691 FKL327691 FUH327691 GED327691 GNZ327691 GXV327691 HHR327691 HRN327691 IBJ327691 ILF327691 IVB327691 JEX327691 JOT327691 JYP327691 KIL327691 KSH327691 LCD327691 LLZ327691 LVV327691 MFR327691 MPN327691 MZJ327691 NJF327691 NTB327691 OCX327691 OMT327691 OWP327691 PGL327691 PQH327691 QAD327691 QJZ327691 QTV327691 RDR327691 RNN327691 RXJ327691 SHF327691 SRB327691 TAX327691 TKT327691 TUP327691 UEL327691 UOH327691 UYD327691 VHZ327691 VRV327691 WBR327691 WLN327691 WVJ327691 C393227 IX393227 ST393227 ACP393227 AML393227 AWH393227 BGD393227 BPZ393227 BZV393227 CJR393227 CTN393227 DDJ393227 DNF393227 DXB393227 EGX393227 EQT393227 FAP393227 FKL393227 FUH393227 GED393227 GNZ393227 GXV393227 HHR393227 HRN393227 IBJ393227 ILF393227 IVB393227 JEX393227 JOT393227 JYP393227 KIL393227 KSH393227 LCD393227 LLZ393227 LVV393227 MFR393227 MPN393227 MZJ393227 NJF393227 NTB393227 OCX393227 OMT393227 OWP393227 PGL393227 PQH393227 QAD393227 QJZ393227 QTV393227 RDR393227 RNN393227 RXJ393227 SHF393227 SRB393227 TAX393227 TKT393227 TUP393227 UEL393227 UOH393227 UYD393227 VHZ393227 VRV393227 WBR393227 WLN393227 WVJ393227 C458763 IX458763 ST458763 ACP458763 AML458763 AWH458763 BGD458763 BPZ458763 BZV458763 CJR458763 CTN458763 DDJ458763 DNF458763 DXB458763 EGX458763 EQT458763 FAP458763 FKL458763 FUH458763 GED458763 GNZ458763 GXV458763 HHR458763 HRN458763 IBJ458763 ILF458763 IVB458763 JEX458763 JOT458763 JYP458763 KIL458763 KSH458763 LCD458763 LLZ458763 LVV458763 MFR458763 MPN458763 MZJ458763 NJF458763 NTB458763 OCX458763 OMT458763 OWP458763 PGL458763 PQH458763 QAD458763 QJZ458763 QTV458763 RDR458763 RNN458763 RXJ458763 SHF458763 SRB458763 TAX458763 TKT458763 TUP458763 UEL458763 UOH458763 UYD458763 VHZ458763 VRV458763 WBR458763 WLN458763 WVJ458763 C524299 IX524299 ST524299 ACP524299 AML524299 AWH524299 BGD524299 BPZ524299 BZV524299 CJR524299 CTN524299 DDJ524299 DNF524299 DXB524299 EGX524299 EQT524299 FAP524299 FKL524299 FUH524299 GED524299 GNZ524299 GXV524299 HHR524299 HRN524299 IBJ524299 ILF524299 IVB524299 JEX524299 JOT524299 JYP524299 KIL524299 KSH524299 LCD524299 LLZ524299 LVV524299 MFR524299 MPN524299 MZJ524299 NJF524299 NTB524299 OCX524299 OMT524299 OWP524299 PGL524299 PQH524299 QAD524299 QJZ524299 QTV524299 RDR524299 RNN524299 RXJ524299 SHF524299 SRB524299 TAX524299 TKT524299 TUP524299 UEL524299 UOH524299 UYD524299 VHZ524299 VRV524299 WBR524299 WLN524299 WVJ524299 C589835 IX589835 ST589835 ACP589835 AML589835 AWH589835 BGD589835 BPZ589835 BZV589835 CJR589835 CTN589835 DDJ589835 DNF589835 DXB589835 EGX589835 EQT589835 FAP589835 FKL589835 FUH589835 GED589835 GNZ589835 GXV589835 HHR589835 HRN589835 IBJ589835 ILF589835 IVB589835 JEX589835 JOT589835 JYP589835 KIL589835 KSH589835 LCD589835 LLZ589835 LVV589835 MFR589835 MPN589835 MZJ589835 NJF589835 NTB589835 OCX589835 OMT589835 OWP589835 PGL589835 PQH589835 QAD589835 QJZ589835 QTV589835 RDR589835 RNN589835 RXJ589835 SHF589835 SRB589835 TAX589835 TKT589835 TUP589835 UEL589835 UOH589835 UYD589835 VHZ589835 VRV589835 WBR589835 WLN589835 WVJ589835 C655371 IX655371 ST655371 ACP655371 AML655371 AWH655371 BGD655371 BPZ655371 BZV655371 CJR655371 CTN655371 DDJ655371 DNF655371 DXB655371 EGX655371 EQT655371 FAP655371 FKL655371 FUH655371 GED655371 GNZ655371 GXV655371 HHR655371 HRN655371 IBJ655371 ILF655371 IVB655371 JEX655371 JOT655371 JYP655371 KIL655371 KSH655371 LCD655371 LLZ655371 LVV655371 MFR655371 MPN655371 MZJ655371 NJF655371 NTB655371 OCX655371 OMT655371 OWP655371 PGL655371 PQH655371 QAD655371 QJZ655371 QTV655371 RDR655371 RNN655371 RXJ655371 SHF655371 SRB655371 TAX655371 TKT655371 TUP655371 UEL655371 UOH655371 UYD655371 VHZ655371 VRV655371 WBR655371 WLN655371 WVJ655371 C720907 IX720907 ST720907 ACP720907 AML720907 AWH720907 BGD720907 BPZ720907 BZV720907 CJR720907 CTN720907 DDJ720907 DNF720907 DXB720907 EGX720907 EQT720907 FAP720907 FKL720907 FUH720907 GED720907 GNZ720907 GXV720907 HHR720907 HRN720907 IBJ720907 ILF720907 IVB720907 JEX720907 JOT720907 JYP720907 KIL720907 KSH720907 LCD720907 LLZ720907 LVV720907 MFR720907 MPN720907 MZJ720907 NJF720907 NTB720907 OCX720907 OMT720907 OWP720907 PGL720907 PQH720907 QAD720907 QJZ720907 QTV720907 RDR720907 RNN720907 RXJ720907 SHF720907 SRB720907 TAX720907 TKT720907 TUP720907 UEL720907 UOH720907 UYD720907 VHZ720907 VRV720907 WBR720907 WLN720907 WVJ720907 C786443 IX786443 ST786443 ACP786443 AML786443 AWH786443 BGD786443 BPZ786443 BZV786443 CJR786443 CTN786443 DDJ786443 DNF786443 DXB786443 EGX786443 EQT786443 FAP786443 FKL786443 FUH786443 GED786443 GNZ786443 GXV786443 HHR786443 HRN786443 IBJ786443 ILF786443 IVB786443 JEX786443 JOT786443 JYP786443 KIL786443 KSH786443 LCD786443 LLZ786443 LVV786443 MFR786443 MPN786443 MZJ786443 NJF786443 NTB786443 OCX786443 OMT786443 OWP786443 PGL786443 PQH786443 QAD786443 QJZ786443 QTV786443 RDR786443 RNN786443 RXJ786443 SHF786443 SRB786443 TAX786443 TKT786443 TUP786443 UEL786443 UOH786443 UYD786443 VHZ786443 VRV786443 WBR786443 WLN786443 WVJ786443 C851979 IX851979 ST851979 ACP851979 AML851979 AWH851979 BGD851979 BPZ851979 BZV851979 CJR851979 CTN851979 DDJ851979 DNF851979 DXB851979 EGX851979 EQT851979 FAP851979 FKL851979 FUH851979 GED851979 GNZ851979 GXV851979 HHR851979 HRN851979 IBJ851979 ILF851979 IVB851979 JEX851979 JOT851979 JYP851979 KIL851979 KSH851979 LCD851979 LLZ851979 LVV851979 MFR851979 MPN851979 MZJ851979 NJF851979 NTB851979 OCX851979 OMT851979 OWP851979 PGL851979 PQH851979 QAD851979 QJZ851979 QTV851979 RDR851979 RNN851979 RXJ851979 SHF851979 SRB851979 TAX851979 TKT851979 TUP851979 UEL851979 UOH851979 UYD851979 VHZ851979 VRV851979 WBR851979 WLN851979 WVJ851979 C917515 IX917515 ST917515 ACP917515 AML917515 AWH917515 BGD917515 BPZ917515 BZV917515 CJR917515 CTN917515 DDJ917515 DNF917515 DXB917515 EGX917515 EQT917515 FAP917515 FKL917515 FUH917515 GED917515 GNZ917515 GXV917515 HHR917515 HRN917515 IBJ917515 ILF917515 IVB917515 JEX917515 JOT917515 JYP917515 KIL917515 KSH917515 LCD917515 LLZ917515 LVV917515 MFR917515 MPN917515 MZJ917515 NJF917515 NTB917515 OCX917515 OMT917515 OWP917515 PGL917515 PQH917515 QAD917515 QJZ917515 QTV917515 RDR917515 RNN917515 RXJ917515 SHF917515 SRB917515 TAX917515 TKT917515 TUP917515 UEL917515 UOH917515 UYD917515 VHZ917515 VRV917515 WBR917515 WLN917515 WVJ917515 C983051 IX983051 ST983051 ACP983051 AML983051 AWH983051 BGD983051 BPZ983051 BZV983051 CJR983051 CTN983051 DDJ983051 DNF983051 DXB983051 EGX983051 EQT983051 FAP983051 FKL983051 FUH983051 GED983051 GNZ983051 GXV983051 HHR983051 HRN983051 IBJ983051 ILF983051 IVB983051 JEX983051 JOT983051 JYP983051 KIL983051 KSH983051 LCD983051 LLZ983051 LVV983051 MFR983051 MPN983051 MZJ983051 NJF983051 NTB983051 OCX983051 OMT983051 OWP983051 PGL983051 PQH983051 QAD983051 QJZ983051 QTV983051 RDR983051 RNN983051 RXJ983051 SHF983051 SRB983051 TAX983051 TKT983051 TUP983051 UEL983051 UOH983051 UYD983051 VHZ983051 VRV983051 WBR983051 WLN983051 WVJ983051 JJ11 TF11 ADB11 AMX11 AWT11 BGP11 BQL11 CAH11 CKD11 CTZ11 DDV11 DNR11 DXN11 EHJ11 ERF11 FBB11 FKX11 FUT11 GEP11 GOL11 GYH11 HID11 HRZ11 IBV11 ILR11 IVN11 JFJ11 JPF11 JZB11 KIX11 KST11 LCP11 LML11 LWH11 MGD11 MPZ11 MZV11 NJR11 NTN11 ODJ11 ONF11 OXB11 PGX11 PQT11 QAP11 QKL11 QUH11 RED11 RNZ11 RXV11 SHR11 SRN11 TBJ11 TLF11 TVB11 UEX11 UOT11 UYP11 VIL11 VSH11 WCD11 WLZ11 WVV11 JJ65547 TF65547 ADB65547 AMX65547 AWT65547 BGP65547 BQL65547 CAH65547 CKD65547 CTZ65547 DDV65547 DNR65547 DXN65547 EHJ65547 ERF65547 FBB65547 FKX65547 FUT65547 GEP65547 GOL65547 GYH65547 HID65547 HRZ65547 IBV65547 ILR65547 IVN65547 JFJ65547 JPF65547 JZB65547 KIX65547 KST65547 LCP65547 LML65547 LWH65547 MGD65547 MPZ65547 MZV65547 NJR65547 NTN65547 ODJ65547 ONF65547 OXB65547 PGX65547 PQT65547 QAP65547 QKL65547 QUH65547 RED65547 RNZ65547 RXV65547 SHR65547 SRN65547 TBJ65547 TLF65547 TVB65547 UEX65547 UOT65547 UYP65547 VIL65547 VSH65547 WCD65547 WLZ65547 WVV65547 JJ131083 TF131083 ADB131083 AMX131083 AWT131083 BGP131083 BQL131083 CAH131083 CKD131083 CTZ131083 DDV131083 DNR131083 DXN131083 EHJ131083 ERF131083 FBB131083 FKX131083 FUT131083 GEP131083 GOL131083 GYH131083 HID131083 HRZ131083 IBV131083 ILR131083 IVN131083 JFJ131083 JPF131083 JZB131083 KIX131083 KST131083 LCP131083 LML131083 LWH131083 MGD131083 MPZ131083 MZV131083 NJR131083 NTN131083 ODJ131083 ONF131083 OXB131083 PGX131083 PQT131083 QAP131083 QKL131083 QUH131083 RED131083 RNZ131083 RXV131083 SHR131083 SRN131083 TBJ131083 TLF131083 TVB131083 UEX131083 UOT131083 UYP131083 VIL131083 VSH131083 WCD131083 WLZ131083 WVV131083 JJ196619 TF196619 ADB196619 AMX196619 AWT196619 BGP196619 BQL196619 CAH196619 CKD196619 CTZ196619 DDV196619 DNR196619 DXN196619 EHJ196619 ERF196619 FBB196619 FKX196619 FUT196619 GEP196619 GOL196619 GYH196619 HID196619 HRZ196619 IBV196619 ILR196619 IVN196619 JFJ196619 JPF196619 JZB196619 KIX196619 KST196619 LCP196619 LML196619 LWH196619 MGD196619 MPZ196619 MZV196619 NJR196619 NTN196619 ODJ196619 ONF196619 OXB196619 PGX196619 PQT196619 QAP196619 QKL196619 QUH196619 RED196619 RNZ196619 RXV196619 SHR196619 SRN196619 TBJ196619 TLF196619 TVB196619 UEX196619 UOT196619 UYP196619 VIL196619 VSH196619 WCD196619 WLZ196619 WVV196619 JJ262155 TF262155 ADB262155 AMX262155 AWT262155 BGP262155 BQL262155 CAH262155 CKD262155 CTZ262155 DDV262155 DNR262155 DXN262155 EHJ262155 ERF262155 FBB262155 FKX262155 FUT262155 GEP262155 GOL262155 GYH262155 HID262155 HRZ262155 IBV262155 ILR262155 IVN262155 JFJ262155 JPF262155 JZB262155 KIX262155 KST262155 LCP262155 LML262155 LWH262155 MGD262155 MPZ262155 MZV262155 NJR262155 NTN262155 ODJ262155 ONF262155 OXB262155 PGX262155 PQT262155 QAP262155 QKL262155 QUH262155 RED262155 RNZ262155 RXV262155 SHR262155 SRN262155 TBJ262155 TLF262155 TVB262155 UEX262155 UOT262155 UYP262155 VIL262155 VSH262155 WCD262155 WLZ262155 WVV262155 JJ327691 TF327691 ADB327691 AMX327691 AWT327691 BGP327691 BQL327691 CAH327691 CKD327691 CTZ327691 DDV327691 DNR327691 DXN327691 EHJ327691 ERF327691 FBB327691 FKX327691 FUT327691 GEP327691 GOL327691 GYH327691 HID327691 HRZ327691 IBV327691 ILR327691 IVN327691 JFJ327691 JPF327691 JZB327691 KIX327691 KST327691 LCP327691 LML327691 LWH327691 MGD327691 MPZ327691 MZV327691 NJR327691 NTN327691 ODJ327691 ONF327691 OXB327691 PGX327691 PQT327691 QAP327691 QKL327691 QUH327691 RED327691 RNZ327691 RXV327691 SHR327691 SRN327691 TBJ327691 TLF327691 TVB327691 UEX327691 UOT327691 UYP327691 VIL327691 VSH327691 WCD327691 WLZ327691 WVV327691 JJ393227 TF393227 ADB393227 AMX393227 AWT393227 BGP393227 BQL393227 CAH393227 CKD393227 CTZ393227 DDV393227 DNR393227 DXN393227 EHJ393227 ERF393227 FBB393227 FKX393227 FUT393227 GEP393227 GOL393227 GYH393227 HID393227 HRZ393227 IBV393227 ILR393227 IVN393227 JFJ393227 JPF393227 JZB393227 KIX393227 KST393227 LCP393227 LML393227 LWH393227 MGD393227 MPZ393227 MZV393227 NJR393227 NTN393227 ODJ393227 ONF393227 OXB393227 PGX393227 PQT393227 QAP393227 QKL393227 QUH393227 RED393227 RNZ393227 RXV393227 SHR393227 SRN393227 TBJ393227 TLF393227 TVB393227 UEX393227 UOT393227 UYP393227 VIL393227 VSH393227 WCD393227 WLZ393227 WVV393227 JJ458763 TF458763 ADB458763 AMX458763 AWT458763 BGP458763 BQL458763 CAH458763 CKD458763 CTZ458763 DDV458763 DNR458763 DXN458763 EHJ458763 ERF458763 FBB458763 FKX458763 FUT458763 GEP458763 GOL458763 GYH458763 HID458763 HRZ458763 IBV458763 ILR458763 IVN458763 JFJ458763 JPF458763 JZB458763 KIX458763 KST458763 LCP458763 LML458763 LWH458763 MGD458763 MPZ458763 MZV458763 NJR458763 NTN458763 ODJ458763 ONF458763 OXB458763 PGX458763 PQT458763 QAP458763 QKL458763 QUH458763 RED458763 RNZ458763 RXV458763 SHR458763 SRN458763 TBJ458763 TLF458763 TVB458763 UEX458763 UOT458763 UYP458763 VIL458763 VSH458763 WCD458763 WLZ458763 WVV458763 JJ524299 TF524299 ADB524299 AMX524299 AWT524299 BGP524299 BQL524299 CAH524299 CKD524299 CTZ524299 DDV524299 DNR524299 DXN524299 EHJ524299 ERF524299 FBB524299 FKX524299 FUT524299 GEP524299 GOL524299 GYH524299 HID524299 HRZ524299 IBV524299 ILR524299 IVN524299 JFJ524299 JPF524299 JZB524299 KIX524299 KST524299 LCP524299 LML524299 LWH524299 MGD524299 MPZ524299 MZV524299 NJR524299 NTN524299 ODJ524299 ONF524299 OXB524299 PGX524299 PQT524299 QAP524299 QKL524299 QUH524299 RED524299 RNZ524299 RXV524299 SHR524299 SRN524299 TBJ524299 TLF524299 TVB524299 UEX524299 UOT524299 UYP524299 VIL524299 VSH524299 WCD524299 WLZ524299 WVV524299 JJ589835 TF589835 ADB589835 AMX589835 AWT589835 BGP589835 BQL589835 CAH589835 CKD589835 CTZ589835 DDV589835 DNR589835 DXN589835 EHJ589835 ERF589835 FBB589835 FKX589835 FUT589835 GEP589835 GOL589835 GYH589835 HID589835 HRZ589835 IBV589835 ILR589835 IVN589835 JFJ589835 JPF589835 JZB589835 KIX589835 KST589835 LCP589835 LML589835 LWH589835 MGD589835 MPZ589835 MZV589835 NJR589835 NTN589835 ODJ589835 ONF589835 OXB589835 PGX589835 PQT589835 QAP589835 QKL589835 QUH589835 RED589835 RNZ589835 RXV589835 SHR589835 SRN589835 TBJ589835 TLF589835 TVB589835 UEX589835 UOT589835 UYP589835 VIL589835 VSH589835 WCD589835 WLZ589835 WVV589835 JJ655371 TF655371 ADB655371 AMX655371 AWT655371 BGP655371 BQL655371 CAH655371 CKD655371 CTZ655371 DDV655371 DNR655371 DXN655371 EHJ655371 ERF655371 FBB655371 FKX655371 FUT655371 GEP655371 GOL655371 GYH655371 HID655371 HRZ655371 IBV655371 ILR655371 IVN655371 JFJ655371 JPF655371 JZB655371 KIX655371 KST655371 LCP655371 LML655371 LWH655371 MGD655371 MPZ655371 MZV655371 NJR655371 NTN655371 ODJ655371 ONF655371 OXB655371 PGX655371 PQT655371 QAP655371 QKL655371 QUH655371 RED655371 RNZ655371 RXV655371 SHR655371 SRN655371 TBJ655371 TLF655371 TVB655371 UEX655371 UOT655371 UYP655371 VIL655371 VSH655371 WCD655371 WLZ655371 WVV655371 JJ720907 TF720907 ADB720907 AMX720907 AWT720907 BGP720907 BQL720907 CAH720907 CKD720907 CTZ720907 DDV720907 DNR720907 DXN720907 EHJ720907 ERF720907 FBB720907 FKX720907 FUT720907 GEP720907 GOL720907 GYH720907 HID720907 HRZ720907 IBV720907 ILR720907 IVN720907 JFJ720907 JPF720907 JZB720907 KIX720907 KST720907 LCP720907 LML720907 LWH720907 MGD720907 MPZ720907 MZV720907 NJR720907 NTN720907 ODJ720907 ONF720907 OXB720907 PGX720907 PQT720907 QAP720907 QKL720907 QUH720907 RED720907 RNZ720907 RXV720907 SHR720907 SRN720907 TBJ720907 TLF720907 TVB720907 UEX720907 UOT720907 UYP720907 VIL720907 VSH720907 WCD720907 WLZ720907 WVV720907 JJ786443 TF786443 ADB786443 AMX786443 AWT786443 BGP786443 BQL786443 CAH786443 CKD786443 CTZ786443 DDV786443 DNR786443 DXN786443 EHJ786443 ERF786443 FBB786443 FKX786443 FUT786443 GEP786443 GOL786443 GYH786443 HID786443 HRZ786443 IBV786443 ILR786443 IVN786443 JFJ786443 JPF786443 JZB786443 KIX786443 KST786443 LCP786443 LML786443 LWH786443 MGD786443 MPZ786443 MZV786443 NJR786443 NTN786443 ODJ786443 ONF786443 OXB786443 PGX786443 PQT786443 QAP786443 QKL786443 QUH786443 RED786443 RNZ786443 RXV786443 SHR786443 SRN786443 TBJ786443 TLF786443 TVB786443 UEX786443 UOT786443 UYP786443 VIL786443 VSH786443 WCD786443 WLZ786443 WVV786443 JJ851979 TF851979 ADB851979 AMX851979 AWT851979 BGP851979 BQL851979 CAH851979 CKD851979 CTZ851979 DDV851979 DNR851979 DXN851979 EHJ851979 ERF851979 FBB851979 FKX851979 FUT851979 GEP851979 GOL851979 GYH851979 HID851979 HRZ851979 IBV851979 ILR851979 IVN851979 JFJ851979 JPF851979 JZB851979 KIX851979 KST851979 LCP851979 LML851979 LWH851979 MGD851979 MPZ851979 MZV851979 NJR851979 NTN851979 ODJ851979 ONF851979 OXB851979 PGX851979 PQT851979 QAP851979 QKL851979 QUH851979 RED851979 RNZ851979 RXV851979 SHR851979 SRN851979 TBJ851979 TLF851979 TVB851979 UEX851979 UOT851979 UYP851979 VIL851979 VSH851979 WCD851979 WLZ851979 WVV851979 JJ917515 TF917515 ADB917515 AMX917515 AWT917515 BGP917515 BQL917515 CAH917515 CKD917515 CTZ917515 DDV917515 DNR917515 DXN917515 EHJ917515 ERF917515 FBB917515 FKX917515 FUT917515 GEP917515 GOL917515 GYH917515 HID917515 HRZ917515 IBV917515 ILR917515 IVN917515 JFJ917515 JPF917515 JZB917515 KIX917515 KST917515 LCP917515 LML917515 LWH917515 MGD917515 MPZ917515 MZV917515 NJR917515 NTN917515 ODJ917515 ONF917515 OXB917515 PGX917515 PQT917515 QAP917515 QKL917515 QUH917515 RED917515 RNZ917515 RXV917515 SHR917515 SRN917515 TBJ917515 TLF917515 TVB917515 UEX917515 UOT917515 UYP917515 VIL917515 VSH917515 WCD917515 WLZ917515 WVV917515 JJ983051 TF983051 ADB983051 AMX983051 AWT983051 BGP983051 BQL983051 CAH983051 CKD983051 CTZ983051 DDV983051 DNR983051 DXN983051 EHJ983051 ERF983051 FBB983051 FKX983051 FUT983051 GEP983051 GOL983051 GYH983051 HID983051 HRZ983051 IBV983051 ILR983051 IVN983051 JFJ983051 JPF983051 JZB983051 KIX983051 KST983051 LCP983051 LML983051 LWH983051 MGD983051 MPZ983051 MZV983051 NJR983051 NTN983051 ODJ983051 ONF983051 OXB983051 PGX983051 PQT983051 QAP983051 QKL983051 QUH983051 RED983051 RNZ983051 RXV983051 SHR983051 SRN983051 TBJ983051 TLF983051 TVB983051 UEX983051 UOT983051 UYP983051 VIL983051 VSH983051 WCD983051 WLZ983051 C11" xr:uid="{00000000-0002-0000-0300-000001000000}">
      <formula1>1</formula1>
      <formula2>99</formula2>
    </dataValidation>
    <dataValidation type="whole" allowBlank="1" showErrorMessage="1" error="въведете цяло число" promptTitle="Внимание" prompt="Въвежда се сумата по параграф 40 без подпараграф 40-71" sqref="WLR983073:WLU983073 IZ33 SV33 ACR33 AMN33 AWJ33 BGF33 BQB33 BZX33 CJT33 CTP33 DDL33 DNH33 DXD33 EGZ33 EQV33 FAR33 FKN33 FUJ33 GEF33 GOB33 GXX33 HHT33 HRP33 IBL33 ILH33 IVD33 JEZ33 JOV33 JYR33 KIN33 KSJ33 LCF33 LMB33 LVX33 MFT33 MPP33 MZL33 NJH33 NTD33 OCZ33 OMV33 OWR33 PGN33 PQJ33 QAF33 QKB33 QTX33 RDT33 RNP33 RXL33 SHH33 SRD33 TAZ33 TKV33 TUR33 UEN33 UOJ33 UYF33 VIB33 VRX33 WBT33 WLP33 WVL33 E65569 IZ65569 SV65569 ACR65569 AMN65569 AWJ65569 BGF65569 BQB65569 BZX65569 CJT65569 CTP65569 DDL65569 DNH65569 DXD65569 EGZ65569 EQV65569 FAR65569 FKN65569 FUJ65569 GEF65569 GOB65569 GXX65569 HHT65569 HRP65569 IBL65569 ILH65569 IVD65569 JEZ65569 JOV65569 JYR65569 KIN65569 KSJ65569 LCF65569 LMB65569 LVX65569 MFT65569 MPP65569 MZL65569 NJH65569 NTD65569 OCZ65569 OMV65569 OWR65569 PGN65569 PQJ65569 QAF65569 QKB65569 QTX65569 RDT65569 RNP65569 RXL65569 SHH65569 SRD65569 TAZ65569 TKV65569 TUR65569 UEN65569 UOJ65569 UYF65569 VIB65569 VRX65569 WBT65569 WLP65569 WVL65569 E131105 IZ131105 SV131105 ACR131105 AMN131105 AWJ131105 BGF131105 BQB131105 BZX131105 CJT131105 CTP131105 DDL131105 DNH131105 DXD131105 EGZ131105 EQV131105 FAR131105 FKN131105 FUJ131105 GEF131105 GOB131105 GXX131105 HHT131105 HRP131105 IBL131105 ILH131105 IVD131105 JEZ131105 JOV131105 JYR131105 KIN131105 KSJ131105 LCF131105 LMB131105 LVX131105 MFT131105 MPP131105 MZL131105 NJH131105 NTD131105 OCZ131105 OMV131105 OWR131105 PGN131105 PQJ131105 QAF131105 QKB131105 QTX131105 RDT131105 RNP131105 RXL131105 SHH131105 SRD131105 TAZ131105 TKV131105 TUR131105 UEN131105 UOJ131105 UYF131105 VIB131105 VRX131105 WBT131105 WLP131105 WVL131105 E196641 IZ196641 SV196641 ACR196641 AMN196641 AWJ196641 BGF196641 BQB196641 BZX196641 CJT196641 CTP196641 DDL196641 DNH196641 DXD196641 EGZ196641 EQV196641 FAR196641 FKN196641 FUJ196641 GEF196641 GOB196641 GXX196641 HHT196641 HRP196641 IBL196641 ILH196641 IVD196641 JEZ196641 JOV196641 JYR196641 KIN196641 KSJ196641 LCF196641 LMB196641 LVX196641 MFT196641 MPP196641 MZL196641 NJH196641 NTD196641 OCZ196641 OMV196641 OWR196641 PGN196641 PQJ196641 QAF196641 QKB196641 QTX196641 RDT196641 RNP196641 RXL196641 SHH196641 SRD196641 TAZ196641 TKV196641 TUR196641 UEN196641 UOJ196641 UYF196641 VIB196641 VRX196641 WBT196641 WLP196641 WVL196641 E262177 IZ262177 SV262177 ACR262177 AMN262177 AWJ262177 BGF262177 BQB262177 BZX262177 CJT262177 CTP262177 DDL262177 DNH262177 DXD262177 EGZ262177 EQV262177 FAR262177 FKN262177 FUJ262177 GEF262177 GOB262177 GXX262177 HHT262177 HRP262177 IBL262177 ILH262177 IVD262177 JEZ262177 JOV262177 JYR262177 KIN262177 KSJ262177 LCF262177 LMB262177 LVX262177 MFT262177 MPP262177 MZL262177 NJH262177 NTD262177 OCZ262177 OMV262177 OWR262177 PGN262177 PQJ262177 QAF262177 QKB262177 QTX262177 RDT262177 RNP262177 RXL262177 SHH262177 SRD262177 TAZ262177 TKV262177 TUR262177 UEN262177 UOJ262177 UYF262177 VIB262177 VRX262177 WBT262177 WLP262177 WVL262177 E327713 IZ327713 SV327713 ACR327713 AMN327713 AWJ327713 BGF327713 BQB327713 BZX327713 CJT327713 CTP327713 DDL327713 DNH327713 DXD327713 EGZ327713 EQV327713 FAR327713 FKN327713 FUJ327713 GEF327713 GOB327713 GXX327713 HHT327713 HRP327713 IBL327713 ILH327713 IVD327713 JEZ327713 JOV327713 JYR327713 KIN327713 KSJ327713 LCF327713 LMB327713 LVX327713 MFT327713 MPP327713 MZL327713 NJH327713 NTD327713 OCZ327713 OMV327713 OWR327713 PGN327713 PQJ327713 QAF327713 QKB327713 QTX327713 RDT327713 RNP327713 RXL327713 SHH327713 SRD327713 TAZ327713 TKV327713 TUR327713 UEN327713 UOJ327713 UYF327713 VIB327713 VRX327713 WBT327713 WLP327713 WVL327713 E393249 IZ393249 SV393249 ACR393249 AMN393249 AWJ393249 BGF393249 BQB393249 BZX393249 CJT393249 CTP393249 DDL393249 DNH393249 DXD393249 EGZ393249 EQV393249 FAR393249 FKN393249 FUJ393249 GEF393249 GOB393249 GXX393249 HHT393249 HRP393249 IBL393249 ILH393249 IVD393249 JEZ393249 JOV393249 JYR393249 KIN393249 KSJ393249 LCF393249 LMB393249 LVX393249 MFT393249 MPP393249 MZL393249 NJH393249 NTD393249 OCZ393249 OMV393249 OWR393249 PGN393249 PQJ393249 QAF393249 QKB393249 QTX393249 RDT393249 RNP393249 RXL393249 SHH393249 SRD393249 TAZ393249 TKV393249 TUR393249 UEN393249 UOJ393249 UYF393249 VIB393249 VRX393249 WBT393249 WLP393249 WVL393249 E458785 IZ458785 SV458785 ACR458785 AMN458785 AWJ458785 BGF458785 BQB458785 BZX458785 CJT458785 CTP458785 DDL458785 DNH458785 DXD458785 EGZ458785 EQV458785 FAR458785 FKN458785 FUJ458785 GEF458785 GOB458785 GXX458785 HHT458785 HRP458785 IBL458785 ILH458785 IVD458785 JEZ458785 JOV458785 JYR458785 KIN458785 KSJ458785 LCF458785 LMB458785 LVX458785 MFT458785 MPP458785 MZL458785 NJH458785 NTD458785 OCZ458785 OMV458785 OWR458785 PGN458785 PQJ458785 QAF458785 QKB458785 QTX458785 RDT458785 RNP458785 RXL458785 SHH458785 SRD458785 TAZ458785 TKV458785 TUR458785 UEN458785 UOJ458785 UYF458785 VIB458785 VRX458785 WBT458785 WLP458785 WVL458785 E524321 IZ524321 SV524321 ACR524321 AMN524321 AWJ524321 BGF524321 BQB524321 BZX524321 CJT524321 CTP524321 DDL524321 DNH524321 DXD524321 EGZ524321 EQV524321 FAR524321 FKN524321 FUJ524321 GEF524321 GOB524321 GXX524321 HHT524321 HRP524321 IBL524321 ILH524321 IVD524321 JEZ524321 JOV524321 JYR524321 KIN524321 KSJ524321 LCF524321 LMB524321 LVX524321 MFT524321 MPP524321 MZL524321 NJH524321 NTD524321 OCZ524321 OMV524321 OWR524321 PGN524321 PQJ524321 QAF524321 QKB524321 QTX524321 RDT524321 RNP524321 RXL524321 SHH524321 SRD524321 TAZ524321 TKV524321 TUR524321 UEN524321 UOJ524321 UYF524321 VIB524321 VRX524321 WBT524321 WLP524321 WVL524321 E589857 IZ589857 SV589857 ACR589857 AMN589857 AWJ589857 BGF589857 BQB589857 BZX589857 CJT589857 CTP589857 DDL589857 DNH589857 DXD589857 EGZ589857 EQV589857 FAR589857 FKN589857 FUJ589857 GEF589857 GOB589857 GXX589857 HHT589857 HRP589857 IBL589857 ILH589857 IVD589857 JEZ589857 JOV589857 JYR589857 KIN589857 KSJ589857 LCF589857 LMB589857 LVX589857 MFT589857 MPP589857 MZL589857 NJH589857 NTD589857 OCZ589857 OMV589857 OWR589857 PGN589857 PQJ589857 QAF589857 QKB589857 QTX589857 RDT589857 RNP589857 RXL589857 SHH589857 SRD589857 TAZ589857 TKV589857 TUR589857 UEN589857 UOJ589857 UYF589857 VIB589857 VRX589857 WBT589857 WLP589857 WVL589857 E655393 IZ655393 SV655393 ACR655393 AMN655393 AWJ655393 BGF655393 BQB655393 BZX655393 CJT655393 CTP655393 DDL655393 DNH655393 DXD655393 EGZ655393 EQV655393 FAR655393 FKN655393 FUJ655393 GEF655393 GOB655393 GXX655393 HHT655393 HRP655393 IBL655393 ILH655393 IVD655393 JEZ655393 JOV655393 JYR655393 KIN655393 KSJ655393 LCF655393 LMB655393 LVX655393 MFT655393 MPP655393 MZL655393 NJH655393 NTD655393 OCZ655393 OMV655393 OWR655393 PGN655393 PQJ655393 QAF655393 QKB655393 QTX655393 RDT655393 RNP655393 RXL655393 SHH655393 SRD655393 TAZ655393 TKV655393 TUR655393 UEN655393 UOJ655393 UYF655393 VIB655393 VRX655393 WBT655393 WLP655393 WVL655393 E720929 IZ720929 SV720929 ACR720929 AMN720929 AWJ720929 BGF720929 BQB720929 BZX720929 CJT720929 CTP720929 DDL720929 DNH720929 DXD720929 EGZ720929 EQV720929 FAR720929 FKN720929 FUJ720929 GEF720929 GOB720929 GXX720929 HHT720929 HRP720929 IBL720929 ILH720929 IVD720929 JEZ720929 JOV720929 JYR720929 KIN720929 KSJ720929 LCF720929 LMB720929 LVX720929 MFT720929 MPP720929 MZL720929 NJH720929 NTD720929 OCZ720929 OMV720929 OWR720929 PGN720929 PQJ720929 QAF720929 QKB720929 QTX720929 RDT720929 RNP720929 RXL720929 SHH720929 SRD720929 TAZ720929 TKV720929 TUR720929 UEN720929 UOJ720929 UYF720929 VIB720929 VRX720929 WBT720929 WLP720929 WVL720929 E786465 IZ786465 SV786465 ACR786465 AMN786465 AWJ786465 BGF786465 BQB786465 BZX786465 CJT786465 CTP786465 DDL786465 DNH786465 DXD786465 EGZ786465 EQV786465 FAR786465 FKN786465 FUJ786465 GEF786465 GOB786465 GXX786465 HHT786465 HRP786465 IBL786465 ILH786465 IVD786465 JEZ786465 JOV786465 JYR786465 KIN786465 KSJ786465 LCF786465 LMB786465 LVX786465 MFT786465 MPP786465 MZL786465 NJH786465 NTD786465 OCZ786465 OMV786465 OWR786465 PGN786465 PQJ786465 QAF786465 QKB786465 QTX786465 RDT786465 RNP786465 RXL786465 SHH786465 SRD786465 TAZ786465 TKV786465 TUR786465 UEN786465 UOJ786465 UYF786465 VIB786465 VRX786465 WBT786465 WLP786465 WVL786465 E852001 IZ852001 SV852001 ACR852001 AMN852001 AWJ852001 BGF852001 BQB852001 BZX852001 CJT852001 CTP852001 DDL852001 DNH852001 DXD852001 EGZ852001 EQV852001 FAR852001 FKN852001 FUJ852001 GEF852001 GOB852001 GXX852001 HHT852001 HRP852001 IBL852001 ILH852001 IVD852001 JEZ852001 JOV852001 JYR852001 KIN852001 KSJ852001 LCF852001 LMB852001 LVX852001 MFT852001 MPP852001 MZL852001 NJH852001 NTD852001 OCZ852001 OMV852001 OWR852001 PGN852001 PQJ852001 QAF852001 QKB852001 QTX852001 RDT852001 RNP852001 RXL852001 SHH852001 SRD852001 TAZ852001 TKV852001 TUR852001 UEN852001 UOJ852001 UYF852001 VIB852001 VRX852001 WBT852001 WLP852001 WVL852001 E917537 IZ917537 SV917537 ACR917537 AMN917537 AWJ917537 BGF917537 BQB917537 BZX917537 CJT917537 CTP917537 DDL917537 DNH917537 DXD917537 EGZ917537 EQV917537 FAR917537 FKN917537 FUJ917537 GEF917537 GOB917537 GXX917537 HHT917537 HRP917537 IBL917537 ILH917537 IVD917537 JEZ917537 JOV917537 JYR917537 KIN917537 KSJ917537 LCF917537 LMB917537 LVX917537 MFT917537 MPP917537 MZL917537 NJH917537 NTD917537 OCZ917537 OMV917537 OWR917537 PGN917537 PQJ917537 QAF917537 QKB917537 QTX917537 RDT917537 RNP917537 RXL917537 SHH917537 SRD917537 TAZ917537 TKV917537 TUR917537 UEN917537 UOJ917537 UYF917537 VIB917537 VRX917537 WBT917537 WLP917537 WVL917537 E983073 IZ983073 SV983073 ACR983073 AMN983073 AWJ983073 BGF983073 BQB983073 BZX983073 CJT983073 CTP983073 DDL983073 DNH983073 DXD983073 EGZ983073 EQV983073 FAR983073 FKN983073 FUJ983073 GEF983073 GOB983073 GXX983073 HHT983073 HRP983073 IBL983073 ILH983073 IVD983073 JEZ983073 JOV983073 JYR983073 KIN983073 KSJ983073 LCF983073 LMB983073 LVX983073 MFT983073 MPP983073 MZL983073 NJH983073 NTD983073 OCZ983073 OMV983073 OWR983073 PGN983073 PQJ983073 QAF983073 QKB983073 QTX983073 RDT983073 RNP983073 RXL983073 SHH983073 SRD983073 TAZ983073 TKV983073 TUR983073 UEN983073 UOJ983073 UYF983073 VIB983073 VRX983073 WBT983073 WLP983073 WVL983073 WVN983073:WVQ983073 JB33:JE33 SX33:TA33 ACT33:ACW33 AMP33:AMS33 AWL33:AWO33 BGH33:BGK33 BQD33:BQG33 BZZ33:CAC33 CJV33:CJY33 CTR33:CTU33 DDN33:DDQ33 DNJ33:DNM33 DXF33:DXI33 EHB33:EHE33 EQX33:ERA33 FAT33:FAW33 FKP33:FKS33 FUL33:FUO33 GEH33:GEK33 GOD33:GOG33 GXZ33:GYC33 HHV33:HHY33 HRR33:HRU33 IBN33:IBQ33 ILJ33:ILM33 IVF33:IVI33 JFB33:JFE33 JOX33:JPA33 JYT33:JYW33 KIP33:KIS33 KSL33:KSO33 LCH33:LCK33 LMD33:LMG33 LVZ33:LWC33 MFV33:MFY33 MPR33:MPU33 MZN33:MZQ33 NJJ33:NJM33 NTF33:NTI33 ODB33:ODE33 OMX33:ONA33 OWT33:OWW33 PGP33:PGS33 PQL33:PQO33 QAH33:QAK33 QKD33:QKG33 QTZ33:QUC33 RDV33:RDY33 RNR33:RNU33 RXN33:RXQ33 SHJ33:SHM33 SRF33:SRI33 TBB33:TBE33 TKX33:TLA33 TUT33:TUW33 UEP33:UES33 UOL33:UOO33 UYH33:UYK33 VID33:VIG33 VRZ33:VSC33 WBV33:WBY33 WLR33:WLU33 WVN33:WVQ33 G65569:J65569 JB65569:JE65569 SX65569:TA65569 ACT65569:ACW65569 AMP65569:AMS65569 AWL65569:AWO65569 BGH65569:BGK65569 BQD65569:BQG65569 BZZ65569:CAC65569 CJV65569:CJY65569 CTR65569:CTU65569 DDN65569:DDQ65569 DNJ65569:DNM65569 DXF65569:DXI65569 EHB65569:EHE65569 EQX65569:ERA65569 FAT65569:FAW65569 FKP65569:FKS65569 FUL65569:FUO65569 GEH65569:GEK65569 GOD65569:GOG65569 GXZ65569:GYC65569 HHV65569:HHY65569 HRR65569:HRU65569 IBN65569:IBQ65569 ILJ65569:ILM65569 IVF65569:IVI65569 JFB65569:JFE65569 JOX65569:JPA65569 JYT65569:JYW65569 KIP65569:KIS65569 KSL65569:KSO65569 LCH65569:LCK65569 LMD65569:LMG65569 LVZ65569:LWC65569 MFV65569:MFY65569 MPR65569:MPU65569 MZN65569:MZQ65569 NJJ65569:NJM65569 NTF65569:NTI65569 ODB65569:ODE65569 OMX65569:ONA65569 OWT65569:OWW65569 PGP65569:PGS65569 PQL65569:PQO65569 QAH65569:QAK65569 QKD65569:QKG65569 QTZ65569:QUC65569 RDV65569:RDY65569 RNR65569:RNU65569 RXN65569:RXQ65569 SHJ65569:SHM65569 SRF65569:SRI65569 TBB65569:TBE65569 TKX65569:TLA65569 TUT65569:TUW65569 UEP65569:UES65569 UOL65569:UOO65569 UYH65569:UYK65569 VID65569:VIG65569 VRZ65569:VSC65569 WBV65569:WBY65569 WLR65569:WLU65569 WVN65569:WVQ65569 G131105:J131105 JB131105:JE131105 SX131105:TA131105 ACT131105:ACW131105 AMP131105:AMS131105 AWL131105:AWO131105 BGH131105:BGK131105 BQD131105:BQG131105 BZZ131105:CAC131105 CJV131105:CJY131105 CTR131105:CTU131105 DDN131105:DDQ131105 DNJ131105:DNM131105 DXF131105:DXI131105 EHB131105:EHE131105 EQX131105:ERA131105 FAT131105:FAW131105 FKP131105:FKS131105 FUL131105:FUO131105 GEH131105:GEK131105 GOD131105:GOG131105 GXZ131105:GYC131105 HHV131105:HHY131105 HRR131105:HRU131105 IBN131105:IBQ131105 ILJ131105:ILM131105 IVF131105:IVI131105 JFB131105:JFE131105 JOX131105:JPA131105 JYT131105:JYW131105 KIP131105:KIS131105 KSL131105:KSO131105 LCH131105:LCK131105 LMD131105:LMG131105 LVZ131105:LWC131105 MFV131105:MFY131105 MPR131105:MPU131105 MZN131105:MZQ131105 NJJ131105:NJM131105 NTF131105:NTI131105 ODB131105:ODE131105 OMX131105:ONA131105 OWT131105:OWW131105 PGP131105:PGS131105 PQL131105:PQO131105 QAH131105:QAK131105 QKD131105:QKG131105 QTZ131105:QUC131105 RDV131105:RDY131105 RNR131105:RNU131105 RXN131105:RXQ131105 SHJ131105:SHM131105 SRF131105:SRI131105 TBB131105:TBE131105 TKX131105:TLA131105 TUT131105:TUW131105 UEP131105:UES131105 UOL131105:UOO131105 UYH131105:UYK131105 VID131105:VIG131105 VRZ131105:VSC131105 WBV131105:WBY131105 WLR131105:WLU131105 WVN131105:WVQ131105 G196641:J196641 JB196641:JE196641 SX196641:TA196641 ACT196641:ACW196641 AMP196641:AMS196641 AWL196641:AWO196641 BGH196641:BGK196641 BQD196641:BQG196641 BZZ196641:CAC196641 CJV196641:CJY196641 CTR196641:CTU196641 DDN196641:DDQ196641 DNJ196641:DNM196641 DXF196641:DXI196641 EHB196641:EHE196641 EQX196641:ERA196641 FAT196641:FAW196641 FKP196641:FKS196641 FUL196641:FUO196641 GEH196641:GEK196641 GOD196641:GOG196641 GXZ196641:GYC196641 HHV196641:HHY196641 HRR196641:HRU196641 IBN196641:IBQ196641 ILJ196641:ILM196641 IVF196641:IVI196641 JFB196641:JFE196641 JOX196641:JPA196641 JYT196641:JYW196641 KIP196641:KIS196641 KSL196641:KSO196641 LCH196641:LCK196641 LMD196641:LMG196641 LVZ196641:LWC196641 MFV196641:MFY196641 MPR196641:MPU196641 MZN196641:MZQ196641 NJJ196641:NJM196641 NTF196641:NTI196641 ODB196641:ODE196641 OMX196641:ONA196641 OWT196641:OWW196641 PGP196641:PGS196641 PQL196641:PQO196641 QAH196641:QAK196641 QKD196641:QKG196641 QTZ196641:QUC196641 RDV196641:RDY196641 RNR196641:RNU196641 RXN196641:RXQ196641 SHJ196641:SHM196641 SRF196641:SRI196641 TBB196641:TBE196641 TKX196641:TLA196641 TUT196641:TUW196641 UEP196641:UES196641 UOL196641:UOO196641 UYH196641:UYK196641 VID196641:VIG196641 VRZ196641:VSC196641 WBV196641:WBY196641 WLR196641:WLU196641 WVN196641:WVQ196641 G262177:J262177 JB262177:JE262177 SX262177:TA262177 ACT262177:ACW262177 AMP262177:AMS262177 AWL262177:AWO262177 BGH262177:BGK262177 BQD262177:BQG262177 BZZ262177:CAC262177 CJV262177:CJY262177 CTR262177:CTU262177 DDN262177:DDQ262177 DNJ262177:DNM262177 DXF262177:DXI262177 EHB262177:EHE262177 EQX262177:ERA262177 FAT262177:FAW262177 FKP262177:FKS262177 FUL262177:FUO262177 GEH262177:GEK262177 GOD262177:GOG262177 GXZ262177:GYC262177 HHV262177:HHY262177 HRR262177:HRU262177 IBN262177:IBQ262177 ILJ262177:ILM262177 IVF262177:IVI262177 JFB262177:JFE262177 JOX262177:JPA262177 JYT262177:JYW262177 KIP262177:KIS262177 KSL262177:KSO262177 LCH262177:LCK262177 LMD262177:LMG262177 LVZ262177:LWC262177 MFV262177:MFY262177 MPR262177:MPU262177 MZN262177:MZQ262177 NJJ262177:NJM262177 NTF262177:NTI262177 ODB262177:ODE262177 OMX262177:ONA262177 OWT262177:OWW262177 PGP262177:PGS262177 PQL262177:PQO262177 QAH262177:QAK262177 QKD262177:QKG262177 QTZ262177:QUC262177 RDV262177:RDY262177 RNR262177:RNU262177 RXN262177:RXQ262177 SHJ262177:SHM262177 SRF262177:SRI262177 TBB262177:TBE262177 TKX262177:TLA262177 TUT262177:TUW262177 UEP262177:UES262177 UOL262177:UOO262177 UYH262177:UYK262177 VID262177:VIG262177 VRZ262177:VSC262177 WBV262177:WBY262177 WLR262177:WLU262177 WVN262177:WVQ262177 G327713:J327713 JB327713:JE327713 SX327713:TA327713 ACT327713:ACW327713 AMP327713:AMS327713 AWL327713:AWO327713 BGH327713:BGK327713 BQD327713:BQG327713 BZZ327713:CAC327713 CJV327713:CJY327713 CTR327713:CTU327713 DDN327713:DDQ327713 DNJ327713:DNM327713 DXF327713:DXI327713 EHB327713:EHE327713 EQX327713:ERA327713 FAT327713:FAW327713 FKP327713:FKS327713 FUL327713:FUO327713 GEH327713:GEK327713 GOD327713:GOG327713 GXZ327713:GYC327713 HHV327713:HHY327713 HRR327713:HRU327713 IBN327713:IBQ327713 ILJ327713:ILM327713 IVF327713:IVI327713 JFB327713:JFE327713 JOX327713:JPA327713 JYT327713:JYW327713 KIP327713:KIS327713 KSL327713:KSO327713 LCH327713:LCK327713 LMD327713:LMG327713 LVZ327713:LWC327713 MFV327713:MFY327713 MPR327713:MPU327713 MZN327713:MZQ327713 NJJ327713:NJM327713 NTF327713:NTI327713 ODB327713:ODE327713 OMX327713:ONA327713 OWT327713:OWW327713 PGP327713:PGS327713 PQL327713:PQO327713 QAH327713:QAK327713 QKD327713:QKG327713 QTZ327713:QUC327713 RDV327713:RDY327713 RNR327713:RNU327713 RXN327713:RXQ327713 SHJ327713:SHM327713 SRF327713:SRI327713 TBB327713:TBE327713 TKX327713:TLA327713 TUT327713:TUW327713 UEP327713:UES327713 UOL327713:UOO327713 UYH327713:UYK327713 VID327713:VIG327713 VRZ327713:VSC327713 WBV327713:WBY327713 WLR327713:WLU327713 WVN327713:WVQ327713 G393249:J393249 JB393249:JE393249 SX393249:TA393249 ACT393249:ACW393249 AMP393249:AMS393249 AWL393249:AWO393249 BGH393249:BGK393249 BQD393249:BQG393249 BZZ393249:CAC393249 CJV393249:CJY393249 CTR393249:CTU393249 DDN393249:DDQ393249 DNJ393249:DNM393249 DXF393249:DXI393249 EHB393249:EHE393249 EQX393249:ERA393249 FAT393249:FAW393249 FKP393249:FKS393249 FUL393249:FUO393249 GEH393249:GEK393249 GOD393249:GOG393249 GXZ393249:GYC393249 HHV393249:HHY393249 HRR393249:HRU393249 IBN393249:IBQ393249 ILJ393249:ILM393249 IVF393249:IVI393249 JFB393249:JFE393249 JOX393249:JPA393249 JYT393249:JYW393249 KIP393249:KIS393249 KSL393249:KSO393249 LCH393249:LCK393249 LMD393249:LMG393249 LVZ393249:LWC393249 MFV393249:MFY393249 MPR393249:MPU393249 MZN393249:MZQ393249 NJJ393249:NJM393249 NTF393249:NTI393249 ODB393249:ODE393249 OMX393249:ONA393249 OWT393249:OWW393249 PGP393249:PGS393249 PQL393249:PQO393249 QAH393249:QAK393249 QKD393249:QKG393249 QTZ393249:QUC393249 RDV393249:RDY393249 RNR393249:RNU393249 RXN393249:RXQ393249 SHJ393249:SHM393249 SRF393249:SRI393249 TBB393249:TBE393249 TKX393249:TLA393249 TUT393249:TUW393249 UEP393249:UES393249 UOL393249:UOO393249 UYH393249:UYK393249 VID393249:VIG393249 VRZ393249:VSC393249 WBV393249:WBY393249 WLR393249:WLU393249 WVN393249:WVQ393249 G458785:J458785 JB458785:JE458785 SX458785:TA458785 ACT458785:ACW458785 AMP458785:AMS458785 AWL458785:AWO458785 BGH458785:BGK458785 BQD458785:BQG458785 BZZ458785:CAC458785 CJV458785:CJY458785 CTR458785:CTU458785 DDN458785:DDQ458785 DNJ458785:DNM458785 DXF458785:DXI458785 EHB458785:EHE458785 EQX458785:ERA458785 FAT458785:FAW458785 FKP458785:FKS458785 FUL458785:FUO458785 GEH458785:GEK458785 GOD458785:GOG458785 GXZ458785:GYC458785 HHV458785:HHY458785 HRR458785:HRU458785 IBN458785:IBQ458785 ILJ458785:ILM458785 IVF458785:IVI458785 JFB458785:JFE458785 JOX458785:JPA458785 JYT458785:JYW458785 KIP458785:KIS458785 KSL458785:KSO458785 LCH458785:LCK458785 LMD458785:LMG458785 LVZ458785:LWC458785 MFV458785:MFY458785 MPR458785:MPU458785 MZN458785:MZQ458785 NJJ458785:NJM458785 NTF458785:NTI458785 ODB458785:ODE458785 OMX458785:ONA458785 OWT458785:OWW458785 PGP458785:PGS458785 PQL458785:PQO458785 QAH458785:QAK458785 QKD458785:QKG458785 QTZ458785:QUC458785 RDV458785:RDY458785 RNR458785:RNU458785 RXN458785:RXQ458785 SHJ458785:SHM458785 SRF458785:SRI458785 TBB458785:TBE458785 TKX458785:TLA458785 TUT458785:TUW458785 UEP458785:UES458785 UOL458785:UOO458785 UYH458785:UYK458785 VID458785:VIG458785 VRZ458785:VSC458785 WBV458785:WBY458785 WLR458785:WLU458785 WVN458785:WVQ458785 G524321:J524321 JB524321:JE524321 SX524321:TA524321 ACT524321:ACW524321 AMP524321:AMS524321 AWL524321:AWO524321 BGH524321:BGK524321 BQD524321:BQG524321 BZZ524321:CAC524321 CJV524321:CJY524321 CTR524321:CTU524321 DDN524321:DDQ524321 DNJ524321:DNM524321 DXF524321:DXI524321 EHB524321:EHE524321 EQX524321:ERA524321 FAT524321:FAW524321 FKP524321:FKS524321 FUL524321:FUO524321 GEH524321:GEK524321 GOD524321:GOG524321 GXZ524321:GYC524321 HHV524321:HHY524321 HRR524321:HRU524321 IBN524321:IBQ524321 ILJ524321:ILM524321 IVF524321:IVI524321 JFB524321:JFE524321 JOX524321:JPA524321 JYT524321:JYW524321 KIP524321:KIS524321 KSL524321:KSO524321 LCH524321:LCK524321 LMD524321:LMG524321 LVZ524321:LWC524321 MFV524321:MFY524321 MPR524321:MPU524321 MZN524321:MZQ524321 NJJ524321:NJM524321 NTF524321:NTI524321 ODB524321:ODE524321 OMX524321:ONA524321 OWT524321:OWW524321 PGP524321:PGS524321 PQL524321:PQO524321 QAH524321:QAK524321 QKD524321:QKG524321 QTZ524321:QUC524321 RDV524321:RDY524321 RNR524321:RNU524321 RXN524321:RXQ524321 SHJ524321:SHM524321 SRF524321:SRI524321 TBB524321:TBE524321 TKX524321:TLA524321 TUT524321:TUW524321 UEP524321:UES524321 UOL524321:UOO524321 UYH524321:UYK524321 VID524321:VIG524321 VRZ524321:VSC524321 WBV524321:WBY524321 WLR524321:WLU524321 WVN524321:WVQ524321 G589857:J589857 JB589857:JE589857 SX589857:TA589857 ACT589857:ACW589857 AMP589857:AMS589857 AWL589857:AWO589857 BGH589857:BGK589857 BQD589857:BQG589857 BZZ589857:CAC589857 CJV589857:CJY589857 CTR589857:CTU589857 DDN589857:DDQ589857 DNJ589857:DNM589857 DXF589857:DXI589857 EHB589857:EHE589857 EQX589857:ERA589857 FAT589857:FAW589857 FKP589857:FKS589857 FUL589857:FUO589857 GEH589857:GEK589857 GOD589857:GOG589857 GXZ589857:GYC589857 HHV589857:HHY589857 HRR589857:HRU589857 IBN589857:IBQ589857 ILJ589857:ILM589857 IVF589857:IVI589857 JFB589857:JFE589857 JOX589857:JPA589857 JYT589857:JYW589857 KIP589857:KIS589857 KSL589857:KSO589857 LCH589857:LCK589857 LMD589857:LMG589857 LVZ589857:LWC589857 MFV589857:MFY589857 MPR589857:MPU589857 MZN589857:MZQ589857 NJJ589857:NJM589857 NTF589857:NTI589857 ODB589857:ODE589857 OMX589857:ONA589857 OWT589857:OWW589857 PGP589857:PGS589857 PQL589857:PQO589857 QAH589857:QAK589857 QKD589857:QKG589857 QTZ589857:QUC589857 RDV589857:RDY589857 RNR589857:RNU589857 RXN589857:RXQ589857 SHJ589857:SHM589857 SRF589857:SRI589857 TBB589857:TBE589857 TKX589857:TLA589857 TUT589857:TUW589857 UEP589857:UES589857 UOL589857:UOO589857 UYH589857:UYK589857 VID589857:VIG589857 VRZ589857:VSC589857 WBV589857:WBY589857 WLR589857:WLU589857 WVN589857:WVQ589857 G655393:J655393 JB655393:JE655393 SX655393:TA655393 ACT655393:ACW655393 AMP655393:AMS655393 AWL655393:AWO655393 BGH655393:BGK655393 BQD655393:BQG655393 BZZ655393:CAC655393 CJV655393:CJY655393 CTR655393:CTU655393 DDN655393:DDQ655393 DNJ655393:DNM655393 DXF655393:DXI655393 EHB655393:EHE655393 EQX655393:ERA655393 FAT655393:FAW655393 FKP655393:FKS655393 FUL655393:FUO655393 GEH655393:GEK655393 GOD655393:GOG655393 GXZ655393:GYC655393 HHV655393:HHY655393 HRR655393:HRU655393 IBN655393:IBQ655393 ILJ655393:ILM655393 IVF655393:IVI655393 JFB655393:JFE655393 JOX655393:JPA655393 JYT655393:JYW655393 KIP655393:KIS655393 KSL655393:KSO655393 LCH655393:LCK655393 LMD655393:LMG655393 LVZ655393:LWC655393 MFV655393:MFY655393 MPR655393:MPU655393 MZN655393:MZQ655393 NJJ655393:NJM655393 NTF655393:NTI655393 ODB655393:ODE655393 OMX655393:ONA655393 OWT655393:OWW655393 PGP655393:PGS655393 PQL655393:PQO655393 QAH655393:QAK655393 QKD655393:QKG655393 QTZ655393:QUC655393 RDV655393:RDY655393 RNR655393:RNU655393 RXN655393:RXQ655393 SHJ655393:SHM655393 SRF655393:SRI655393 TBB655393:TBE655393 TKX655393:TLA655393 TUT655393:TUW655393 UEP655393:UES655393 UOL655393:UOO655393 UYH655393:UYK655393 VID655393:VIG655393 VRZ655393:VSC655393 WBV655393:WBY655393 WLR655393:WLU655393 WVN655393:WVQ655393 G720929:J720929 JB720929:JE720929 SX720929:TA720929 ACT720929:ACW720929 AMP720929:AMS720929 AWL720929:AWO720929 BGH720929:BGK720929 BQD720929:BQG720929 BZZ720929:CAC720929 CJV720929:CJY720929 CTR720929:CTU720929 DDN720929:DDQ720929 DNJ720929:DNM720929 DXF720929:DXI720929 EHB720929:EHE720929 EQX720929:ERA720929 FAT720929:FAW720929 FKP720929:FKS720929 FUL720929:FUO720929 GEH720929:GEK720929 GOD720929:GOG720929 GXZ720929:GYC720929 HHV720929:HHY720929 HRR720929:HRU720929 IBN720929:IBQ720929 ILJ720929:ILM720929 IVF720929:IVI720929 JFB720929:JFE720929 JOX720929:JPA720929 JYT720929:JYW720929 KIP720929:KIS720929 KSL720929:KSO720929 LCH720929:LCK720929 LMD720929:LMG720929 LVZ720929:LWC720929 MFV720929:MFY720929 MPR720929:MPU720929 MZN720929:MZQ720929 NJJ720929:NJM720929 NTF720929:NTI720929 ODB720929:ODE720929 OMX720929:ONA720929 OWT720929:OWW720929 PGP720929:PGS720929 PQL720929:PQO720929 QAH720929:QAK720929 QKD720929:QKG720929 QTZ720929:QUC720929 RDV720929:RDY720929 RNR720929:RNU720929 RXN720929:RXQ720929 SHJ720929:SHM720929 SRF720929:SRI720929 TBB720929:TBE720929 TKX720929:TLA720929 TUT720929:TUW720929 UEP720929:UES720929 UOL720929:UOO720929 UYH720929:UYK720929 VID720929:VIG720929 VRZ720929:VSC720929 WBV720929:WBY720929 WLR720929:WLU720929 WVN720929:WVQ720929 G786465:J786465 JB786465:JE786465 SX786465:TA786465 ACT786465:ACW786465 AMP786465:AMS786465 AWL786465:AWO786465 BGH786465:BGK786465 BQD786465:BQG786465 BZZ786465:CAC786465 CJV786465:CJY786465 CTR786465:CTU786465 DDN786465:DDQ786465 DNJ786465:DNM786465 DXF786465:DXI786465 EHB786465:EHE786465 EQX786465:ERA786465 FAT786465:FAW786465 FKP786465:FKS786465 FUL786465:FUO786465 GEH786465:GEK786465 GOD786465:GOG786465 GXZ786465:GYC786465 HHV786465:HHY786465 HRR786465:HRU786465 IBN786465:IBQ786465 ILJ786465:ILM786465 IVF786465:IVI786465 JFB786465:JFE786465 JOX786465:JPA786465 JYT786465:JYW786465 KIP786465:KIS786465 KSL786465:KSO786465 LCH786465:LCK786465 LMD786465:LMG786465 LVZ786465:LWC786465 MFV786465:MFY786465 MPR786465:MPU786465 MZN786465:MZQ786465 NJJ786465:NJM786465 NTF786465:NTI786465 ODB786465:ODE786465 OMX786465:ONA786465 OWT786465:OWW786465 PGP786465:PGS786465 PQL786465:PQO786465 QAH786465:QAK786465 QKD786465:QKG786465 QTZ786465:QUC786465 RDV786465:RDY786465 RNR786465:RNU786465 RXN786465:RXQ786465 SHJ786465:SHM786465 SRF786465:SRI786465 TBB786465:TBE786465 TKX786465:TLA786465 TUT786465:TUW786465 UEP786465:UES786465 UOL786465:UOO786465 UYH786465:UYK786465 VID786465:VIG786465 VRZ786465:VSC786465 WBV786465:WBY786465 WLR786465:WLU786465 WVN786465:WVQ786465 G852001:J852001 JB852001:JE852001 SX852001:TA852001 ACT852001:ACW852001 AMP852001:AMS852001 AWL852001:AWO852001 BGH852001:BGK852001 BQD852001:BQG852001 BZZ852001:CAC852001 CJV852001:CJY852001 CTR852001:CTU852001 DDN852001:DDQ852001 DNJ852001:DNM852001 DXF852001:DXI852001 EHB852001:EHE852001 EQX852001:ERA852001 FAT852001:FAW852001 FKP852001:FKS852001 FUL852001:FUO852001 GEH852001:GEK852001 GOD852001:GOG852001 GXZ852001:GYC852001 HHV852001:HHY852001 HRR852001:HRU852001 IBN852001:IBQ852001 ILJ852001:ILM852001 IVF852001:IVI852001 JFB852001:JFE852001 JOX852001:JPA852001 JYT852001:JYW852001 KIP852001:KIS852001 KSL852001:KSO852001 LCH852001:LCK852001 LMD852001:LMG852001 LVZ852001:LWC852001 MFV852001:MFY852001 MPR852001:MPU852001 MZN852001:MZQ852001 NJJ852001:NJM852001 NTF852001:NTI852001 ODB852001:ODE852001 OMX852001:ONA852001 OWT852001:OWW852001 PGP852001:PGS852001 PQL852001:PQO852001 QAH852001:QAK852001 QKD852001:QKG852001 QTZ852001:QUC852001 RDV852001:RDY852001 RNR852001:RNU852001 RXN852001:RXQ852001 SHJ852001:SHM852001 SRF852001:SRI852001 TBB852001:TBE852001 TKX852001:TLA852001 TUT852001:TUW852001 UEP852001:UES852001 UOL852001:UOO852001 UYH852001:UYK852001 VID852001:VIG852001 VRZ852001:VSC852001 WBV852001:WBY852001 WLR852001:WLU852001 WVN852001:WVQ852001 G917537:J917537 JB917537:JE917537 SX917537:TA917537 ACT917537:ACW917537 AMP917537:AMS917537 AWL917537:AWO917537 BGH917537:BGK917537 BQD917537:BQG917537 BZZ917537:CAC917537 CJV917537:CJY917537 CTR917537:CTU917537 DDN917537:DDQ917537 DNJ917537:DNM917537 DXF917537:DXI917537 EHB917537:EHE917537 EQX917537:ERA917537 FAT917537:FAW917537 FKP917537:FKS917537 FUL917537:FUO917537 GEH917537:GEK917537 GOD917537:GOG917537 GXZ917537:GYC917537 HHV917537:HHY917537 HRR917537:HRU917537 IBN917537:IBQ917537 ILJ917537:ILM917537 IVF917537:IVI917537 JFB917537:JFE917537 JOX917537:JPA917537 JYT917537:JYW917537 KIP917537:KIS917537 KSL917537:KSO917537 LCH917537:LCK917537 LMD917537:LMG917537 LVZ917537:LWC917537 MFV917537:MFY917537 MPR917537:MPU917537 MZN917537:MZQ917537 NJJ917537:NJM917537 NTF917537:NTI917537 ODB917537:ODE917537 OMX917537:ONA917537 OWT917537:OWW917537 PGP917537:PGS917537 PQL917537:PQO917537 QAH917537:QAK917537 QKD917537:QKG917537 QTZ917537:QUC917537 RDV917537:RDY917537 RNR917537:RNU917537 RXN917537:RXQ917537 SHJ917537:SHM917537 SRF917537:SRI917537 TBB917537:TBE917537 TKX917537:TLA917537 TUT917537:TUW917537 UEP917537:UES917537 UOL917537:UOO917537 UYH917537:UYK917537 VID917537:VIG917537 VRZ917537:VSC917537 WBV917537:WBY917537 WLR917537:WLU917537 WVN917537:WVQ917537 G983073:J983073 JB983073:JE983073 SX983073:TA983073 ACT983073:ACW983073 AMP983073:AMS983073 AWL983073:AWO983073 BGH983073:BGK983073 BQD983073:BQG983073 BZZ983073:CAC983073 CJV983073:CJY983073 CTR983073:CTU983073 DDN983073:DDQ983073 DNJ983073:DNM983073 DXF983073:DXI983073 EHB983073:EHE983073 EQX983073:ERA983073 FAT983073:FAW983073 FKP983073:FKS983073 FUL983073:FUO983073 GEH983073:GEK983073 GOD983073:GOG983073 GXZ983073:GYC983073 HHV983073:HHY983073 HRR983073:HRU983073 IBN983073:IBQ983073 ILJ983073:ILM983073 IVF983073:IVI983073 JFB983073:JFE983073 JOX983073:JPA983073 JYT983073:JYW983073 KIP983073:KIS983073 KSL983073:KSO983073 LCH983073:LCK983073 LMD983073:LMG983073 LVZ983073:LWC983073 MFV983073:MFY983073 MPR983073:MPU983073 MZN983073:MZQ983073 NJJ983073:NJM983073 NTF983073:NTI983073 ODB983073:ODE983073 OMX983073:ONA983073 OWT983073:OWW983073 PGP983073:PGS983073 PQL983073:PQO983073 QAH983073:QAK983073 QKD983073:QKG983073 QTZ983073:QUC983073 RDV983073:RDY983073 RNR983073:RNU983073 RXN983073:RXQ983073 SHJ983073:SHM983073 SRF983073:SRI983073 TBB983073:TBE983073 TKX983073:TLA983073 TUT983073:TUW983073 UEP983073:UES983073 UOL983073:UOO983073 UYH983073:UYK983073 VID983073:VIG983073 VRZ983073:VSC983073 WBV983073:WBY983073 E33 G33:J33" xr:uid="{00000000-0002-0000-0300-000002000000}">
      <formula1>-10000000000000000</formula1>
      <formula2>10000000000000000</formula2>
    </dataValidation>
    <dataValidation type="whole" operator="lessThanOrEqual" allowBlank="1" showInputMessage="1" showErrorMessage="1" error="въведете цяло отрицателно число" promptTitle="Внимание" prompt="Въвежда се сумата по под.§ 40-71 с отрицателен знак" sqref="WLR983094:WLU983094 IZ54 SV54 ACR54 AMN54 AWJ54 BGF54 BQB54 BZX54 CJT54 CTP54 DDL54 DNH54 DXD54 EGZ54 EQV54 FAR54 FKN54 FUJ54 GEF54 GOB54 GXX54 HHT54 HRP54 IBL54 ILH54 IVD54 JEZ54 JOV54 JYR54 KIN54 KSJ54 LCF54 LMB54 LVX54 MFT54 MPP54 MZL54 NJH54 NTD54 OCZ54 OMV54 OWR54 PGN54 PQJ54 QAF54 QKB54 QTX54 RDT54 RNP54 RXL54 SHH54 SRD54 TAZ54 TKV54 TUR54 UEN54 UOJ54 UYF54 VIB54 VRX54 WBT54 WLP54 WVL54 E65590 IZ65590 SV65590 ACR65590 AMN65590 AWJ65590 BGF65590 BQB65590 BZX65590 CJT65590 CTP65590 DDL65590 DNH65590 DXD65590 EGZ65590 EQV65590 FAR65590 FKN65590 FUJ65590 GEF65590 GOB65590 GXX65590 HHT65590 HRP65590 IBL65590 ILH65590 IVD65590 JEZ65590 JOV65590 JYR65590 KIN65590 KSJ65590 LCF65590 LMB65590 LVX65590 MFT65590 MPP65590 MZL65590 NJH65590 NTD65590 OCZ65590 OMV65590 OWR65590 PGN65590 PQJ65590 QAF65590 QKB65590 QTX65590 RDT65590 RNP65590 RXL65590 SHH65590 SRD65590 TAZ65590 TKV65590 TUR65590 UEN65590 UOJ65590 UYF65590 VIB65590 VRX65590 WBT65590 WLP65590 WVL65590 E131126 IZ131126 SV131126 ACR131126 AMN131126 AWJ131126 BGF131126 BQB131126 BZX131126 CJT131126 CTP131126 DDL131126 DNH131126 DXD131126 EGZ131126 EQV131126 FAR131126 FKN131126 FUJ131126 GEF131126 GOB131126 GXX131126 HHT131126 HRP131126 IBL131126 ILH131126 IVD131126 JEZ131126 JOV131126 JYR131126 KIN131126 KSJ131126 LCF131126 LMB131126 LVX131126 MFT131126 MPP131126 MZL131126 NJH131126 NTD131126 OCZ131126 OMV131126 OWR131126 PGN131126 PQJ131126 QAF131126 QKB131126 QTX131126 RDT131126 RNP131126 RXL131126 SHH131126 SRD131126 TAZ131126 TKV131126 TUR131126 UEN131126 UOJ131126 UYF131126 VIB131126 VRX131126 WBT131126 WLP131126 WVL131126 E196662 IZ196662 SV196662 ACR196662 AMN196662 AWJ196662 BGF196662 BQB196662 BZX196662 CJT196662 CTP196662 DDL196662 DNH196662 DXD196662 EGZ196662 EQV196662 FAR196662 FKN196662 FUJ196662 GEF196662 GOB196662 GXX196662 HHT196662 HRP196662 IBL196662 ILH196662 IVD196662 JEZ196662 JOV196662 JYR196662 KIN196662 KSJ196662 LCF196662 LMB196662 LVX196662 MFT196662 MPP196662 MZL196662 NJH196662 NTD196662 OCZ196662 OMV196662 OWR196662 PGN196662 PQJ196662 QAF196662 QKB196662 QTX196662 RDT196662 RNP196662 RXL196662 SHH196662 SRD196662 TAZ196662 TKV196662 TUR196662 UEN196662 UOJ196662 UYF196662 VIB196662 VRX196662 WBT196662 WLP196662 WVL196662 E262198 IZ262198 SV262198 ACR262198 AMN262198 AWJ262198 BGF262198 BQB262198 BZX262198 CJT262198 CTP262198 DDL262198 DNH262198 DXD262198 EGZ262198 EQV262198 FAR262198 FKN262198 FUJ262198 GEF262198 GOB262198 GXX262198 HHT262198 HRP262198 IBL262198 ILH262198 IVD262198 JEZ262198 JOV262198 JYR262198 KIN262198 KSJ262198 LCF262198 LMB262198 LVX262198 MFT262198 MPP262198 MZL262198 NJH262198 NTD262198 OCZ262198 OMV262198 OWR262198 PGN262198 PQJ262198 QAF262198 QKB262198 QTX262198 RDT262198 RNP262198 RXL262198 SHH262198 SRD262198 TAZ262198 TKV262198 TUR262198 UEN262198 UOJ262198 UYF262198 VIB262198 VRX262198 WBT262198 WLP262198 WVL262198 E327734 IZ327734 SV327734 ACR327734 AMN327734 AWJ327734 BGF327734 BQB327734 BZX327734 CJT327734 CTP327734 DDL327734 DNH327734 DXD327734 EGZ327734 EQV327734 FAR327734 FKN327734 FUJ327734 GEF327734 GOB327734 GXX327734 HHT327734 HRP327734 IBL327734 ILH327734 IVD327734 JEZ327734 JOV327734 JYR327734 KIN327734 KSJ327734 LCF327734 LMB327734 LVX327734 MFT327734 MPP327734 MZL327734 NJH327734 NTD327734 OCZ327734 OMV327734 OWR327734 PGN327734 PQJ327734 QAF327734 QKB327734 QTX327734 RDT327734 RNP327734 RXL327734 SHH327734 SRD327734 TAZ327734 TKV327734 TUR327734 UEN327734 UOJ327734 UYF327734 VIB327734 VRX327734 WBT327734 WLP327734 WVL327734 E393270 IZ393270 SV393270 ACR393270 AMN393270 AWJ393270 BGF393270 BQB393270 BZX393270 CJT393270 CTP393270 DDL393270 DNH393270 DXD393270 EGZ393270 EQV393270 FAR393270 FKN393270 FUJ393270 GEF393270 GOB393270 GXX393270 HHT393270 HRP393270 IBL393270 ILH393270 IVD393270 JEZ393270 JOV393270 JYR393270 KIN393270 KSJ393270 LCF393270 LMB393270 LVX393270 MFT393270 MPP393270 MZL393270 NJH393270 NTD393270 OCZ393270 OMV393270 OWR393270 PGN393270 PQJ393270 QAF393270 QKB393270 QTX393270 RDT393270 RNP393270 RXL393270 SHH393270 SRD393270 TAZ393270 TKV393270 TUR393270 UEN393270 UOJ393270 UYF393270 VIB393270 VRX393270 WBT393270 WLP393270 WVL393270 E458806 IZ458806 SV458806 ACR458806 AMN458806 AWJ458806 BGF458806 BQB458806 BZX458806 CJT458806 CTP458806 DDL458806 DNH458806 DXD458806 EGZ458806 EQV458806 FAR458806 FKN458806 FUJ458806 GEF458806 GOB458806 GXX458806 HHT458806 HRP458806 IBL458806 ILH458806 IVD458806 JEZ458806 JOV458806 JYR458806 KIN458806 KSJ458806 LCF458806 LMB458806 LVX458806 MFT458806 MPP458806 MZL458806 NJH458806 NTD458806 OCZ458806 OMV458806 OWR458806 PGN458806 PQJ458806 QAF458806 QKB458806 QTX458806 RDT458806 RNP458806 RXL458806 SHH458806 SRD458806 TAZ458806 TKV458806 TUR458806 UEN458806 UOJ458806 UYF458806 VIB458806 VRX458806 WBT458806 WLP458806 WVL458806 E524342 IZ524342 SV524342 ACR524342 AMN524342 AWJ524342 BGF524342 BQB524342 BZX524342 CJT524342 CTP524342 DDL524342 DNH524342 DXD524342 EGZ524342 EQV524342 FAR524342 FKN524342 FUJ524342 GEF524342 GOB524342 GXX524342 HHT524342 HRP524342 IBL524342 ILH524342 IVD524342 JEZ524342 JOV524342 JYR524342 KIN524342 KSJ524342 LCF524342 LMB524342 LVX524342 MFT524342 MPP524342 MZL524342 NJH524342 NTD524342 OCZ524342 OMV524342 OWR524342 PGN524342 PQJ524342 QAF524342 QKB524342 QTX524342 RDT524342 RNP524342 RXL524342 SHH524342 SRD524342 TAZ524342 TKV524342 TUR524342 UEN524342 UOJ524342 UYF524342 VIB524342 VRX524342 WBT524342 WLP524342 WVL524342 E589878 IZ589878 SV589878 ACR589878 AMN589878 AWJ589878 BGF589878 BQB589878 BZX589878 CJT589878 CTP589878 DDL589878 DNH589878 DXD589878 EGZ589878 EQV589878 FAR589878 FKN589878 FUJ589878 GEF589878 GOB589878 GXX589878 HHT589878 HRP589878 IBL589878 ILH589878 IVD589878 JEZ589878 JOV589878 JYR589878 KIN589878 KSJ589878 LCF589878 LMB589878 LVX589878 MFT589878 MPP589878 MZL589878 NJH589878 NTD589878 OCZ589878 OMV589878 OWR589878 PGN589878 PQJ589878 QAF589878 QKB589878 QTX589878 RDT589878 RNP589878 RXL589878 SHH589878 SRD589878 TAZ589878 TKV589878 TUR589878 UEN589878 UOJ589878 UYF589878 VIB589878 VRX589878 WBT589878 WLP589878 WVL589878 E655414 IZ655414 SV655414 ACR655414 AMN655414 AWJ655414 BGF655414 BQB655414 BZX655414 CJT655414 CTP655414 DDL655414 DNH655414 DXD655414 EGZ655414 EQV655414 FAR655414 FKN655414 FUJ655414 GEF655414 GOB655414 GXX655414 HHT655414 HRP655414 IBL655414 ILH655414 IVD655414 JEZ655414 JOV655414 JYR655414 KIN655414 KSJ655414 LCF655414 LMB655414 LVX655414 MFT655414 MPP655414 MZL655414 NJH655414 NTD655414 OCZ655414 OMV655414 OWR655414 PGN655414 PQJ655414 QAF655414 QKB655414 QTX655414 RDT655414 RNP655414 RXL655414 SHH655414 SRD655414 TAZ655414 TKV655414 TUR655414 UEN655414 UOJ655414 UYF655414 VIB655414 VRX655414 WBT655414 WLP655414 WVL655414 E720950 IZ720950 SV720950 ACR720950 AMN720950 AWJ720950 BGF720950 BQB720950 BZX720950 CJT720950 CTP720950 DDL720950 DNH720950 DXD720950 EGZ720950 EQV720950 FAR720950 FKN720950 FUJ720950 GEF720950 GOB720950 GXX720950 HHT720950 HRP720950 IBL720950 ILH720950 IVD720950 JEZ720950 JOV720950 JYR720950 KIN720950 KSJ720950 LCF720950 LMB720950 LVX720950 MFT720950 MPP720950 MZL720950 NJH720950 NTD720950 OCZ720950 OMV720950 OWR720950 PGN720950 PQJ720950 QAF720950 QKB720950 QTX720950 RDT720950 RNP720950 RXL720950 SHH720950 SRD720950 TAZ720950 TKV720950 TUR720950 UEN720950 UOJ720950 UYF720950 VIB720950 VRX720950 WBT720950 WLP720950 WVL720950 E786486 IZ786486 SV786486 ACR786486 AMN786486 AWJ786486 BGF786486 BQB786486 BZX786486 CJT786486 CTP786486 DDL786486 DNH786486 DXD786486 EGZ786486 EQV786486 FAR786486 FKN786486 FUJ786486 GEF786486 GOB786486 GXX786486 HHT786486 HRP786486 IBL786486 ILH786486 IVD786486 JEZ786486 JOV786486 JYR786486 KIN786486 KSJ786486 LCF786486 LMB786486 LVX786486 MFT786486 MPP786486 MZL786486 NJH786486 NTD786486 OCZ786486 OMV786486 OWR786486 PGN786486 PQJ786486 QAF786486 QKB786486 QTX786486 RDT786486 RNP786486 RXL786486 SHH786486 SRD786486 TAZ786486 TKV786486 TUR786486 UEN786486 UOJ786486 UYF786486 VIB786486 VRX786486 WBT786486 WLP786486 WVL786486 E852022 IZ852022 SV852022 ACR852022 AMN852022 AWJ852022 BGF852022 BQB852022 BZX852022 CJT852022 CTP852022 DDL852022 DNH852022 DXD852022 EGZ852022 EQV852022 FAR852022 FKN852022 FUJ852022 GEF852022 GOB852022 GXX852022 HHT852022 HRP852022 IBL852022 ILH852022 IVD852022 JEZ852022 JOV852022 JYR852022 KIN852022 KSJ852022 LCF852022 LMB852022 LVX852022 MFT852022 MPP852022 MZL852022 NJH852022 NTD852022 OCZ852022 OMV852022 OWR852022 PGN852022 PQJ852022 QAF852022 QKB852022 QTX852022 RDT852022 RNP852022 RXL852022 SHH852022 SRD852022 TAZ852022 TKV852022 TUR852022 UEN852022 UOJ852022 UYF852022 VIB852022 VRX852022 WBT852022 WLP852022 WVL852022 E917558 IZ917558 SV917558 ACR917558 AMN917558 AWJ917558 BGF917558 BQB917558 BZX917558 CJT917558 CTP917558 DDL917558 DNH917558 DXD917558 EGZ917558 EQV917558 FAR917558 FKN917558 FUJ917558 GEF917558 GOB917558 GXX917558 HHT917558 HRP917558 IBL917558 ILH917558 IVD917558 JEZ917558 JOV917558 JYR917558 KIN917558 KSJ917558 LCF917558 LMB917558 LVX917558 MFT917558 MPP917558 MZL917558 NJH917558 NTD917558 OCZ917558 OMV917558 OWR917558 PGN917558 PQJ917558 QAF917558 QKB917558 QTX917558 RDT917558 RNP917558 RXL917558 SHH917558 SRD917558 TAZ917558 TKV917558 TUR917558 UEN917558 UOJ917558 UYF917558 VIB917558 VRX917558 WBT917558 WLP917558 WVL917558 E983094 IZ983094 SV983094 ACR983094 AMN983094 AWJ983094 BGF983094 BQB983094 BZX983094 CJT983094 CTP983094 DDL983094 DNH983094 DXD983094 EGZ983094 EQV983094 FAR983094 FKN983094 FUJ983094 GEF983094 GOB983094 GXX983094 HHT983094 HRP983094 IBL983094 ILH983094 IVD983094 JEZ983094 JOV983094 JYR983094 KIN983094 KSJ983094 LCF983094 LMB983094 LVX983094 MFT983094 MPP983094 MZL983094 NJH983094 NTD983094 OCZ983094 OMV983094 OWR983094 PGN983094 PQJ983094 QAF983094 QKB983094 QTX983094 RDT983094 RNP983094 RXL983094 SHH983094 SRD983094 TAZ983094 TKV983094 TUR983094 UEN983094 UOJ983094 UYF983094 VIB983094 VRX983094 WBT983094 WLP983094 WVL983094 WVN983094:WVQ983094 JB54:JE54 SX54:TA54 ACT54:ACW54 AMP54:AMS54 AWL54:AWO54 BGH54:BGK54 BQD54:BQG54 BZZ54:CAC54 CJV54:CJY54 CTR54:CTU54 DDN54:DDQ54 DNJ54:DNM54 DXF54:DXI54 EHB54:EHE54 EQX54:ERA54 FAT54:FAW54 FKP54:FKS54 FUL54:FUO54 GEH54:GEK54 GOD54:GOG54 GXZ54:GYC54 HHV54:HHY54 HRR54:HRU54 IBN54:IBQ54 ILJ54:ILM54 IVF54:IVI54 JFB54:JFE54 JOX54:JPA54 JYT54:JYW54 KIP54:KIS54 KSL54:KSO54 LCH54:LCK54 LMD54:LMG54 LVZ54:LWC54 MFV54:MFY54 MPR54:MPU54 MZN54:MZQ54 NJJ54:NJM54 NTF54:NTI54 ODB54:ODE54 OMX54:ONA54 OWT54:OWW54 PGP54:PGS54 PQL54:PQO54 QAH54:QAK54 QKD54:QKG54 QTZ54:QUC54 RDV54:RDY54 RNR54:RNU54 RXN54:RXQ54 SHJ54:SHM54 SRF54:SRI54 TBB54:TBE54 TKX54:TLA54 TUT54:TUW54 UEP54:UES54 UOL54:UOO54 UYH54:UYK54 VID54:VIG54 VRZ54:VSC54 WBV54:WBY54 WLR54:WLU54 WVN54:WVQ54 G65590:J65590 JB65590:JE65590 SX65590:TA65590 ACT65590:ACW65590 AMP65590:AMS65590 AWL65590:AWO65590 BGH65590:BGK65590 BQD65590:BQG65590 BZZ65590:CAC65590 CJV65590:CJY65590 CTR65590:CTU65590 DDN65590:DDQ65590 DNJ65590:DNM65590 DXF65590:DXI65590 EHB65590:EHE65590 EQX65590:ERA65590 FAT65590:FAW65590 FKP65590:FKS65590 FUL65590:FUO65590 GEH65590:GEK65590 GOD65590:GOG65590 GXZ65590:GYC65590 HHV65590:HHY65590 HRR65590:HRU65590 IBN65590:IBQ65590 ILJ65590:ILM65590 IVF65590:IVI65590 JFB65590:JFE65590 JOX65590:JPA65590 JYT65590:JYW65590 KIP65590:KIS65590 KSL65590:KSO65590 LCH65590:LCK65590 LMD65590:LMG65590 LVZ65590:LWC65590 MFV65590:MFY65590 MPR65590:MPU65590 MZN65590:MZQ65590 NJJ65590:NJM65590 NTF65590:NTI65590 ODB65590:ODE65590 OMX65590:ONA65590 OWT65590:OWW65590 PGP65590:PGS65590 PQL65590:PQO65590 QAH65590:QAK65590 QKD65590:QKG65590 QTZ65590:QUC65590 RDV65590:RDY65590 RNR65590:RNU65590 RXN65590:RXQ65590 SHJ65590:SHM65590 SRF65590:SRI65590 TBB65590:TBE65590 TKX65590:TLA65590 TUT65590:TUW65590 UEP65590:UES65590 UOL65590:UOO65590 UYH65590:UYK65590 VID65590:VIG65590 VRZ65590:VSC65590 WBV65590:WBY65590 WLR65590:WLU65590 WVN65590:WVQ65590 G131126:J131126 JB131126:JE131126 SX131126:TA131126 ACT131126:ACW131126 AMP131126:AMS131126 AWL131126:AWO131126 BGH131126:BGK131126 BQD131126:BQG131126 BZZ131126:CAC131126 CJV131126:CJY131126 CTR131126:CTU131126 DDN131126:DDQ131126 DNJ131126:DNM131126 DXF131126:DXI131126 EHB131126:EHE131126 EQX131126:ERA131126 FAT131126:FAW131126 FKP131126:FKS131126 FUL131126:FUO131126 GEH131126:GEK131126 GOD131126:GOG131126 GXZ131126:GYC131126 HHV131126:HHY131126 HRR131126:HRU131126 IBN131126:IBQ131126 ILJ131126:ILM131126 IVF131126:IVI131126 JFB131126:JFE131126 JOX131126:JPA131126 JYT131126:JYW131126 KIP131126:KIS131126 KSL131126:KSO131126 LCH131126:LCK131126 LMD131126:LMG131126 LVZ131126:LWC131126 MFV131126:MFY131126 MPR131126:MPU131126 MZN131126:MZQ131126 NJJ131126:NJM131126 NTF131126:NTI131126 ODB131126:ODE131126 OMX131126:ONA131126 OWT131126:OWW131126 PGP131126:PGS131126 PQL131126:PQO131126 QAH131126:QAK131126 QKD131126:QKG131126 QTZ131126:QUC131126 RDV131126:RDY131126 RNR131126:RNU131126 RXN131126:RXQ131126 SHJ131126:SHM131126 SRF131126:SRI131126 TBB131126:TBE131126 TKX131126:TLA131126 TUT131126:TUW131126 UEP131126:UES131126 UOL131126:UOO131126 UYH131126:UYK131126 VID131126:VIG131126 VRZ131126:VSC131126 WBV131126:WBY131126 WLR131126:WLU131126 WVN131126:WVQ131126 G196662:J196662 JB196662:JE196662 SX196662:TA196662 ACT196662:ACW196662 AMP196662:AMS196662 AWL196662:AWO196662 BGH196662:BGK196662 BQD196662:BQG196662 BZZ196662:CAC196662 CJV196662:CJY196662 CTR196662:CTU196662 DDN196662:DDQ196662 DNJ196662:DNM196662 DXF196662:DXI196662 EHB196662:EHE196662 EQX196662:ERA196662 FAT196662:FAW196662 FKP196662:FKS196662 FUL196662:FUO196662 GEH196662:GEK196662 GOD196662:GOG196662 GXZ196662:GYC196662 HHV196662:HHY196662 HRR196662:HRU196662 IBN196662:IBQ196662 ILJ196662:ILM196662 IVF196662:IVI196662 JFB196662:JFE196662 JOX196662:JPA196662 JYT196662:JYW196662 KIP196662:KIS196662 KSL196662:KSO196662 LCH196662:LCK196662 LMD196662:LMG196662 LVZ196662:LWC196662 MFV196662:MFY196662 MPR196662:MPU196662 MZN196662:MZQ196662 NJJ196662:NJM196662 NTF196662:NTI196662 ODB196662:ODE196662 OMX196662:ONA196662 OWT196662:OWW196662 PGP196662:PGS196662 PQL196662:PQO196662 QAH196662:QAK196662 QKD196662:QKG196662 QTZ196662:QUC196662 RDV196662:RDY196662 RNR196662:RNU196662 RXN196662:RXQ196662 SHJ196662:SHM196662 SRF196662:SRI196662 TBB196662:TBE196662 TKX196662:TLA196662 TUT196662:TUW196662 UEP196662:UES196662 UOL196662:UOO196662 UYH196662:UYK196662 VID196662:VIG196662 VRZ196662:VSC196662 WBV196662:WBY196662 WLR196662:WLU196662 WVN196662:WVQ196662 G262198:J262198 JB262198:JE262198 SX262198:TA262198 ACT262198:ACW262198 AMP262198:AMS262198 AWL262198:AWO262198 BGH262198:BGK262198 BQD262198:BQG262198 BZZ262198:CAC262198 CJV262198:CJY262198 CTR262198:CTU262198 DDN262198:DDQ262198 DNJ262198:DNM262198 DXF262198:DXI262198 EHB262198:EHE262198 EQX262198:ERA262198 FAT262198:FAW262198 FKP262198:FKS262198 FUL262198:FUO262198 GEH262198:GEK262198 GOD262198:GOG262198 GXZ262198:GYC262198 HHV262198:HHY262198 HRR262198:HRU262198 IBN262198:IBQ262198 ILJ262198:ILM262198 IVF262198:IVI262198 JFB262198:JFE262198 JOX262198:JPA262198 JYT262198:JYW262198 KIP262198:KIS262198 KSL262198:KSO262198 LCH262198:LCK262198 LMD262198:LMG262198 LVZ262198:LWC262198 MFV262198:MFY262198 MPR262198:MPU262198 MZN262198:MZQ262198 NJJ262198:NJM262198 NTF262198:NTI262198 ODB262198:ODE262198 OMX262198:ONA262198 OWT262198:OWW262198 PGP262198:PGS262198 PQL262198:PQO262198 QAH262198:QAK262198 QKD262198:QKG262198 QTZ262198:QUC262198 RDV262198:RDY262198 RNR262198:RNU262198 RXN262198:RXQ262198 SHJ262198:SHM262198 SRF262198:SRI262198 TBB262198:TBE262198 TKX262198:TLA262198 TUT262198:TUW262198 UEP262198:UES262198 UOL262198:UOO262198 UYH262198:UYK262198 VID262198:VIG262198 VRZ262198:VSC262198 WBV262198:WBY262198 WLR262198:WLU262198 WVN262198:WVQ262198 G327734:J327734 JB327734:JE327734 SX327734:TA327734 ACT327734:ACW327734 AMP327734:AMS327734 AWL327734:AWO327734 BGH327734:BGK327734 BQD327734:BQG327734 BZZ327734:CAC327734 CJV327734:CJY327734 CTR327734:CTU327734 DDN327734:DDQ327734 DNJ327734:DNM327734 DXF327734:DXI327734 EHB327734:EHE327734 EQX327734:ERA327734 FAT327734:FAW327734 FKP327734:FKS327734 FUL327734:FUO327734 GEH327734:GEK327734 GOD327734:GOG327734 GXZ327734:GYC327734 HHV327734:HHY327734 HRR327734:HRU327734 IBN327734:IBQ327734 ILJ327734:ILM327734 IVF327734:IVI327734 JFB327734:JFE327734 JOX327734:JPA327734 JYT327734:JYW327734 KIP327734:KIS327734 KSL327734:KSO327734 LCH327734:LCK327734 LMD327734:LMG327734 LVZ327734:LWC327734 MFV327734:MFY327734 MPR327734:MPU327734 MZN327734:MZQ327734 NJJ327734:NJM327734 NTF327734:NTI327734 ODB327734:ODE327734 OMX327734:ONA327734 OWT327734:OWW327734 PGP327734:PGS327734 PQL327734:PQO327734 QAH327734:QAK327734 QKD327734:QKG327734 QTZ327734:QUC327734 RDV327734:RDY327734 RNR327734:RNU327734 RXN327734:RXQ327734 SHJ327734:SHM327734 SRF327734:SRI327734 TBB327734:TBE327734 TKX327734:TLA327734 TUT327734:TUW327734 UEP327734:UES327734 UOL327734:UOO327734 UYH327734:UYK327734 VID327734:VIG327734 VRZ327734:VSC327734 WBV327734:WBY327734 WLR327734:WLU327734 WVN327734:WVQ327734 G393270:J393270 JB393270:JE393270 SX393270:TA393270 ACT393270:ACW393270 AMP393270:AMS393270 AWL393270:AWO393270 BGH393270:BGK393270 BQD393270:BQG393270 BZZ393270:CAC393270 CJV393270:CJY393270 CTR393270:CTU393270 DDN393270:DDQ393270 DNJ393270:DNM393270 DXF393270:DXI393270 EHB393270:EHE393270 EQX393270:ERA393270 FAT393270:FAW393270 FKP393270:FKS393270 FUL393270:FUO393270 GEH393270:GEK393270 GOD393270:GOG393270 GXZ393270:GYC393270 HHV393270:HHY393270 HRR393270:HRU393270 IBN393270:IBQ393270 ILJ393270:ILM393270 IVF393270:IVI393270 JFB393270:JFE393270 JOX393270:JPA393270 JYT393270:JYW393270 KIP393270:KIS393270 KSL393270:KSO393270 LCH393270:LCK393270 LMD393270:LMG393270 LVZ393270:LWC393270 MFV393270:MFY393270 MPR393270:MPU393270 MZN393270:MZQ393270 NJJ393270:NJM393270 NTF393270:NTI393270 ODB393270:ODE393270 OMX393270:ONA393270 OWT393270:OWW393270 PGP393270:PGS393270 PQL393270:PQO393270 QAH393270:QAK393270 QKD393270:QKG393270 QTZ393270:QUC393270 RDV393270:RDY393270 RNR393270:RNU393270 RXN393270:RXQ393270 SHJ393270:SHM393270 SRF393270:SRI393270 TBB393270:TBE393270 TKX393270:TLA393270 TUT393270:TUW393270 UEP393270:UES393270 UOL393270:UOO393270 UYH393270:UYK393270 VID393270:VIG393270 VRZ393270:VSC393270 WBV393270:WBY393270 WLR393270:WLU393270 WVN393270:WVQ393270 G458806:J458806 JB458806:JE458806 SX458806:TA458806 ACT458806:ACW458806 AMP458806:AMS458806 AWL458806:AWO458806 BGH458806:BGK458806 BQD458806:BQG458806 BZZ458806:CAC458806 CJV458806:CJY458806 CTR458806:CTU458806 DDN458806:DDQ458806 DNJ458806:DNM458806 DXF458806:DXI458806 EHB458806:EHE458806 EQX458806:ERA458806 FAT458806:FAW458806 FKP458806:FKS458806 FUL458806:FUO458806 GEH458806:GEK458806 GOD458806:GOG458806 GXZ458806:GYC458806 HHV458806:HHY458806 HRR458806:HRU458806 IBN458806:IBQ458806 ILJ458806:ILM458806 IVF458806:IVI458806 JFB458806:JFE458806 JOX458806:JPA458806 JYT458806:JYW458806 KIP458806:KIS458806 KSL458806:KSO458806 LCH458806:LCK458806 LMD458806:LMG458806 LVZ458806:LWC458806 MFV458806:MFY458806 MPR458806:MPU458806 MZN458806:MZQ458806 NJJ458806:NJM458806 NTF458806:NTI458806 ODB458806:ODE458806 OMX458806:ONA458806 OWT458806:OWW458806 PGP458806:PGS458806 PQL458806:PQO458806 QAH458806:QAK458806 QKD458806:QKG458806 QTZ458806:QUC458806 RDV458806:RDY458806 RNR458806:RNU458806 RXN458806:RXQ458806 SHJ458806:SHM458806 SRF458806:SRI458806 TBB458806:TBE458806 TKX458806:TLA458806 TUT458806:TUW458806 UEP458806:UES458806 UOL458806:UOO458806 UYH458806:UYK458806 VID458806:VIG458806 VRZ458806:VSC458806 WBV458806:WBY458806 WLR458806:WLU458806 WVN458806:WVQ458806 G524342:J524342 JB524342:JE524342 SX524342:TA524342 ACT524342:ACW524342 AMP524342:AMS524342 AWL524342:AWO524342 BGH524342:BGK524342 BQD524342:BQG524342 BZZ524342:CAC524342 CJV524342:CJY524342 CTR524342:CTU524342 DDN524342:DDQ524342 DNJ524342:DNM524342 DXF524342:DXI524342 EHB524342:EHE524342 EQX524342:ERA524342 FAT524342:FAW524342 FKP524342:FKS524342 FUL524342:FUO524342 GEH524342:GEK524342 GOD524342:GOG524342 GXZ524342:GYC524342 HHV524342:HHY524342 HRR524342:HRU524342 IBN524342:IBQ524342 ILJ524342:ILM524342 IVF524342:IVI524342 JFB524342:JFE524342 JOX524342:JPA524342 JYT524342:JYW524342 KIP524342:KIS524342 KSL524342:KSO524342 LCH524342:LCK524342 LMD524342:LMG524342 LVZ524342:LWC524342 MFV524342:MFY524342 MPR524342:MPU524342 MZN524342:MZQ524342 NJJ524342:NJM524342 NTF524342:NTI524342 ODB524342:ODE524342 OMX524342:ONA524342 OWT524342:OWW524342 PGP524342:PGS524342 PQL524342:PQO524342 QAH524342:QAK524342 QKD524342:QKG524342 QTZ524342:QUC524342 RDV524342:RDY524342 RNR524342:RNU524342 RXN524342:RXQ524342 SHJ524342:SHM524342 SRF524342:SRI524342 TBB524342:TBE524342 TKX524342:TLA524342 TUT524342:TUW524342 UEP524342:UES524342 UOL524342:UOO524342 UYH524342:UYK524342 VID524342:VIG524342 VRZ524342:VSC524342 WBV524342:WBY524342 WLR524342:WLU524342 WVN524342:WVQ524342 G589878:J589878 JB589878:JE589878 SX589878:TA589878 ACT589878:ACW589878 AMP589878:AMS589878 AWL589878:AWO589878 BGH589878:BGK589878 BQD589878:BQG589878 BZZ589878:CAC589878 CJV589878:CJY589878 CTR589878:CTU589878 DDN589878:DDQ589878 DNJ589878:DNM589878 DXF589878:DXI589878 EHB589878:EHE589878 EQX589878:ERA589878 FAT589878:FAW589878 FKP589878:FKS589878 FUL589878:FUO589878 GEH589878:GEK589878 GOD589878:GOG589878 GXZ589878:GYC589878 HHV589878:HHY589878 HRR589878:HRU589878 IBN589878:IBQ589878 ILJ589878:ILM589878 IVF589878:IVI589878 JFB589878:JFE589878 JOX589878:JPA589878 JYT589878:JYW589878 KIP589878:KIS589878 KSL589878:KSO589878 LCH589878:LCK589878 LMD589878:LMG589878 LVZ589878:LWC589878 MFV589878:MFY589878 MPR589878:MPU589878 MZN589878:MZQ589878 NJJ589878:NJM589878 NTF589878:NTI589878 ODB589878:ODE589878 OMX589878:ONA589878 OWT589878:OWW589878 PGP589878:PGS589878 PQL589878:PQO589878 QAH589878:QAK589878 QKD589878:QKG589878 QTZ589878:QUC589878 RDV589878:RDY589878 RNR589878:RNU589878 RXN589878:RXQ589878 SHJ589878:SHM589878 SRF589878:SRI589878 TBB589878:TBE589878 TKX589878:TLA589878 TUT589878:TUW589878 UEP589878:UES589878 UOL589878:UOO589878 UYH589878:UYK589878 VID589878:VIG589878 VRZ589878:VSC589878 WBV589878:WBY589878 WLR589878:WLU589878 WVN589878:WVQ589878 G655414:J655414 JB655414:JE655414 SX655414:TA655414 ACT655414:ACW655414 AMP655414:AMS655414 AWL655414:AWO655414 BGH655414:BGK655414 BQD655414:BQG655414 BZZ655414:CAC655414 CJV655414:CJY655414 CTR655414:CTU655414 DDN655414:DDQ655414 DNJ655414:DNM655414 DXF655414:DXI655414 EHB655414:EHE655414 EQX655414:ERA655414 FAT655414:FAW655414 FKP655414:FKS655414 FUL655414:FUO655414 GEH655414:GEK655414 GOD655414:GOG655414 GXZ655414:GYC655414 HHV655414:HHY655414 HRR655414:HRU655414 IBN655414:IBQ655414 ILJ655414:ILM655414 IVF655414:IVI655414 JFB655414:JFE655414 JOX655414:JPA655414 JYT655414:JYW655414 KIP655414:KIS655414 KSL655414:KSO655414 LCH655414:LCK655414 LMD655414:LMG655414 LVZ655414:LWC655414 MFV655414:MFY655414 MPR655414:MPU655414 MZN655414:MZQ655414 NJJ655414:NJM655414 NTF655414:NTI655414 ODB655414:ODE655414 OMX655414:ONA655414 OWT655414:OWW655414 PGP655414:PGS655414 PQL655414:PQO655414 QAH655414:QAK655414 QKD655414:QKG655414 QTZ655414:QUC655414 RDV655414:RDY655414 RNR655414:RNU655414 RXN655414:RXQ655414 SHJ655414:SHM655414 SRF655414:SRI655414 TBB655414:TBE655414 TKX655414:TLA655414 TUT655414:TUW655414 UEP655414:UES655414 UOL655414:UOO655414 UYH655414:UYK655414 VID655414:VIG655414 VRZ655414:VSC655414 WBV655414:WBY655414 WLR655414:WLU655414 WVN655414:WVQ655414 G720950:J720950 JB720950:JE720950 SX720950:TA720950 ACT720950:ACW720950 AMP720950:AMS720950 AWL720950:AWO720950 BGH720950:BGK720950 BQD720950:BQG720950 BZZ720950:CAC720950 CJV720950:CJY720950 CTR720950:CTU720950 DDN720950:DDQ720950 DNJ720950:DNM720950 DXF720950:DXI720950 EHB720950:EHE720950 EQX720950:ERA720950 FAT720950:FAW720950 FKP720950:FKS720950 FUL720950:FUO720950 GEH720950:GEK720950 GOD720950:GOG720950 GXZ720950:GYC720950 HHV720950:HHY720950 HRR720950:HRU720950 IBN720950:IBQ720950 ILJ720950:ILM720950 IVF720950:IVI720950 JFB720950:JFE720950 JOX720950:JPA720950 JYT720950:JYW720950 KIP720950:KIS720950 KSL720950:KSO720950 LCH720950:LCK720950 LMD720950:LMG720950 LVZ720950:LWC720950 MFV720950:MFY720950 MPR720950:MPU720950 MZN720950:MZQ720950 NJJ720950:NJM720950 NTF720950:NTI720950 ODB720950:ODE720950 OMX720950:ONA720950 OWT720950:OWW720950 PGP720950:PGS720950 PQL720950:PQO720950 QAH720950:QAK720950 QKD720950:QKG720950 QTZ720950:QUC720950 RDV720950:RDY720950 RNR720950:RNU720950 RXN720950:RXQ720950 SHJ720950:SHM720950 SRF720950:SRI720950 TBB720950:TBE720950 TKX720950:TLA720950 TUT720950:TUW720950 UEP720950:UES720950 UOL720950:UOO720950 UYH720950:UYK720950 VID720950:VIG720950 VRZ720950:VSC720950 WBV720950:WBY720950 WLR720950:WLU720950 WVN720950:WVQ720950 G786486:J786486 JB786486:JE786486 SX786486:TA786486 ACT786486:ACW786486 AMP786486:AMS786486 AWL786486:AWO786486 BGH786486:BGK786486 BQD786486:BQG786486 BZZ786486:CAC786486 CJV786486:CJY786486 CTR786486:CTU786486 DDN786486:DDQ786486 DNJ786486:DNM786486 DXF786486:DXI786486 EHB786486:EHE786486 EQX786486:ERA786486 FAT786486:FAW786486 FKP786486:FKS786486 FUL786486:FUO786486 GEH786486:GEK786486 GOD786486:GOG786486 GXZ786486:GYC786486 HHV786486:HHY786486 HRR786486:HRU786486 IBN786486:IBQ786486 ILJ786486:ILM786486 IVF786486:IVI786486 JFB786486:JFE786486 JOX786486:JPA786486 JYT786486:JYW786486 KIP786486:KIS786486 KSL786486:KSO786486 LCH786486:LCK786486 LMD786486:LMG786486 LVZ786486:LWC786486 MFV786486:MFY786486 MPR786486:MPU786486 MZN786486:MZQ786486 NJJ786486:NJM786486 NTF786486:NTI786486 ODB786486:ODE786486 OMX786486:ONA786486 OWT786486:OWW786486 PGP786486:PGS786486 PQL786486:PQO786486 QAH786486:QAK786486 QKD786486:QKG786486 QTZ786486:QUC786486 RDV786486:RDY786486 RNR786486:RNU786486 RXN786486:RXQ786486 SHJ786486:SHM786486 SRF786486:SRI786486 TBB786486:TBE786486 TKX786486:TLA786486 TUT786486:TUW786486 UEP786486:UES786486 UOL786486:UOO786486 UYH786486:UYK786486 VID786486:VIG786486 VRZ786486:VSC786486 WBV786486:WBY786486 WLR786486:WLU786486 WVN786486:WVQ786486 G852022:J852022 JB852022:JE852022 SX852022:TA852022 ACT852022:ACW852022 AMP852022:AMS852022 AWL852022:AWO852022 BGH852022:BGK852022 BQD852022:BQG852022 BZZ852022:CAC852022 CJV852022:CJY852022 CTR852022:CTU852022 DDN852022:DDQ852022 DNJ852022:DNM852022 DXF852022:DXI852022 EHB852022:EHE852022 EQX852022:ERA852022 FAT852022:FAW852022 FKP852022:FKS852022 FUL852022:FUO852022 GEH852022:GEK852022 GOD852022:GOG852022 GXZ852022:GYC852022 HHV852022:HHY852022 HRR852022:HRU852022 IBN852022:IBQ852022 ILJ852022:ILM852022 IVF852022:IVI852022 JFB852022:JFE852022 JOX852022:JPA852022 JYT852022:JYW852022 KIP852022:KIS852022 KSL852022:KSO852022 LCH852022:LCK852022 LMD852022:LMG852022 LVZ852022:LWC852022 MFV852022:MFY852022 MPR852022:MPU852022 MZN852022:MZQ852022 NJJ852022:NJM852022 NTF852022:NTI852022 ODB852022:ODE852022 OMX852022:ONA852022 OWT852022:OWW852022 PGP852022:PGS852022 PQL852022:PQO852022 QAH852022:QAK852022 QKD852022:QKG852022 QTZ852022:QUC852022 RDV852022:RDY852022 RNR852022:RNU852022 RXN852022:RXQ852022 SHJ852022:SHM852022 SRF852022:SRI852022 TBB852022:TBE852022 TKX852022:TLA852022 TUT852022:TUW852022 UEP852022:UES852022 UOL852022:UOO852022 UYH852022:UYK852022 VID852022:VIG852022 VRZ852022:VSC852022 WBV852022:WBY852022 WLR852022:WLU852022 WVN852022:WVQ852022 G917558:J917558 JB917558:JE917558 SX917558:TA917558 ACT917558:ACW917558 AMP917558:AMS917558 AWL917558:AWO917558 BGH917558:BGK917558 BQD917558:BQG917558 BZZ917558:CAC917558 CJV917558:CJY917558 CTR917558:CTU917558 DDN917558:DDQ917558 DNJ917558:DNM917558 DXF917558:DXI917558 EHB917558:EHE917558 EQX917558:ERA917558 FAT917558:FAW917558 FKP917558:FKS917558 FUL917558:FUO917558 GEH917558:GEK917558 GOD917558:GOG917558 GXZ917558:GYC917558 HHV917558:HHY917558 HRR917558:HRU917558 IBN917558:IBQ917558 ILJ917558:ILM917558 IVF917558:IVI917558 JFB917558:JFE917558 JOX917558:JPA917558 JYT917558:JYW917558 KIP917558:KIS917558 KSL917558:KSO917558 LCH917558:LCK917558 LMD917558:LMG917558 LVZ917558:LWC917558 MFV917558:MFY917558 MPR917558:MPU917558 MZN917558:MZQ917558 NJJ917558:NJM917558 NTF917558:NTI917558 ODB917558:ODE917558 OMX917558:ONA917558 OWT917558:OWW917558 PGP917558:PGS917558 PQL917558:PQO917558 QAH917558:QAK917558 QKD917558:QKG917558 QTZ917558:QUC917558 RDV917558:RDY917558 RNR917558:RNU917558 RXN917558:RXQ917558 SHJ917558:SHM917558 SRF917558:SRI917558 TBB917558:TBE917558 TKX917558:TLA917558 TUT917558:TUW917558 UEP917558:UES917558 UOL917558:UOO917558 UYH917558:UYK917558 VID917558:VIG917558 VRZ917558:VSC917558 WBV917558:WBY917558 WLR917558:WLU917558 WVN917558:WVQ917558 G983094:J983094 JB983094:JE983094 SX983094:TA983094 ACT983094:ACW983094 AMP983094:AMS983094 AWL983094:AWO983094 BGH983094:BGK983094 BQD983094:BQG983094 BZZ983094:CAC983094 CJV983094:CJY983094 CTR983094:CTU983094 DDN983094:DDQ983094 DNJ983094:DNM983094 DXF983094:DXI983094 EHB983094:EHE983094 EQX983094:ERA983094 FAT983094:FAW983094 FKP983094:FKS983094 FUL983094:FUO983094 GEH983094:GEK983094 GOD983094:GOG983094 GXZ983094:GYC983094 HHV983094:HHY983094 HRR983094:HRU983094 IBN983094:IBQ983094 ILJ983094:ILM983094 IVF983094:IVI983094 JFB983094:JFE983094 JOX983094:JPA983094 JYT983094:JYW983094 KIP983094:KIS983094 KSL983094:KSO983094 LCH983094:LCK983094 LMD983094:LMG983094 LVZ983094:LWC983094 MFV983094:MFY983094 MPR983094:MPU983094 MZN983094:MZQ983094 NJJ983094:NJM983094 NTF983094:NTI983094 ODB983094:ODE983094 OMX983094:ONA983094 OWT983094:OWW983094 PGP983094:PGS983094 PQL983094:PQO983094 QAH983094:QAK983094 QKD983094:QKG983094 QTZ983094:QUC983094 RDV983094:RDY983094 RNR983094:RNU983094 RXN983094:RXQ983094 SHJ983094:SHM983094 SRF983094:SRI983094 TBB983094:TBE983094 TKX983094:TLA983094 TUT983094:TUW983094 UEP983094:UES983094 UOL983094:UOO983094 UYH983094:UYK983094 VID983094:VIG983094 VRZ983094:VSC983094 WBV983094:WBY983094 E54 G54:J54" xr:uid="{00000000-0002-0000-0300-000003000000}">
      <formula1>0</formula1>
    </dataValidation>
    <dataValidation type="whole" operator="lessThanOrEqual" allowBlank="1" showInputMessage="1" showErrorMessage="1" error="въведете цяло отрицателно число" sqref="WLR983131:WLU983131 IZ91 SV91 ACR91 AMN91 AWJ91 BGF91 BQB91 BZX91 CJT91 CTP91 DDL91 DNH91 DXD91 EGZ91 EQV91 FAR91 FKN91 FUJ91 GEF91 GOB91 GXX91 HHT91 HRP91 IBL91 ILH91 IVD91 JEZ91 JOV91 JYR91 KIN91 KSJ91 LCF91 LMB91 LVX91 MFT91 MPP91 MZL91 NJH91 NTD91 OCZ91 OMV91 OWR91 PGN91 PQJ91 QAF91 QKB91 QTX91 RDT91 RNP91 RXL91 SHH91 SRD91 TAZ91 TKV91 TUR91 UEN91 UOJ91 UYF91 VIB91 VRX91 WBT91 WLP91 WVL91 E65627 IZ65627 SV65627 ACR65627 AMN65627 AWJ65627 BGF65627 BQB65627 BZX65627 CJT65627 CTP65627 DDL65627 DNH65627 DXD65627 EGZ65627 EQV65627 FAR65627 FKN65627 FUJ65627 GEF65627 GOB65627 GXX65627 HHT65627 HRP65627 IBL65627 ILH65627 IVD65627 JEZ65627 JOV65627 JYR65627 KIN65627 KSJ65627 LCF65627 LMB65627 LVX65627 MFT65627 MPP65627 MZL65627 NJH65627 NTD65627 OCZ65627 OMV65627 OWR65627 PGN65627 PQJ65627 QAF65627 QKB65627 QTX65627 RDT65627 RNP65627 RXL65627 SHH65627 SRD65627 TAZ65627 TKV65627 TUR65627 UEN65627 UOJ65627 UYF65627 VIB65627 VRX65627 WBT65627 WLP65627 WVL65627 E131163 IZ131163 SV131163 ACR131163 AMN131163 AWJ131163 BGF131163 BQB131163 BZX131163 CJT131163 CTP131163 DDL131163 DNH131163 DXD131163 EGZ131163 EQV131163 FAR131163 FKN131163 FUJ131163 GEF131163 GOB131163 GXX131163 HHT131163 HRP131163 IBL131163 ILH131163 IVD131163 JEZ131163 JOV131163 JYR131163 KIN131163 KSJ131163 LCF131163 LMB131163 LVX131163 MFT131163 MPP131163 MZL131163 NJH131163 NTD131163 OCZ131163 OMV131163 OWR131163 PGN131163 PQJ131163 QAF131163 QKB131163 QTX131163 RDT131163 RNP131163 RXL131163 SHH131163 SRD131163 TAZ131163 TKV131163 TUR131163 UEN131163 UOJ131163 UYF131163 VIB131163 VRX131163 WBT131163 WLP131163 WVL131163 E196699 IZ196699 SV196699 ACR196699 AMN196699 AWJ196699 BGF196699 BQB196699 BZX196699 CJT196699 CTP196699 DDL196699 DNH196699 DXD196699 EGZ196699 EQV196699 FAR196699 FKN196699 FUJ196699 GEF196699 GOB196699 GXX196699 HHT196699 HRP196699 IBL196699 ILH196699 IVD196699 JEZ196699 JOV196699 JYR196699 KIN196699 KSJ196699 LCF196699 LMB196699 LVX196699 MFT196699 MPP196699 MZL196699 NJH196699 NTD196699 OCZ196699 OMV196699 OWR196699 PGN196699 PQJ196699 QAF196699 QKB196699 QTX196699 RDT196699 RNP196699 RXL196699 SHH196699 SRD196699 TAZ196699 TKV196699 TUR196699 UEN196699 UOJ196699 UYF196699 VIB196699 VRX196699 WBT196699 WLP196699 WVL196699 E262235 IZ262235 SV262235 ACR262235 AMN262235 AWJ262235 BGF262235 BQB262235 BZX262235 CJT262235 CTP262235 DDL262235 DNH262235 DXD262235 EGZ262235 EQV262235 FAR262235 FKN262235 FUJ262235 GEF262235 GOB262235 GXX262235 HHT262235 HRP262235 IBL262235 ILH262235 IVD262235 JEZ262235 JOV262235 JYR262235 KIN262235 KSJ262235 LCF262235 LMB262235 LVX262235 MFT262235 MPP262235 MZL262235 NJH262235 NTD262235 OCZ262235 OMV262235 OWR262235 PGN262235 PQJ262235 QAF262235 QKB262235 QTX262235 RDT262235 RNP262235 RXL262235 SHH262235 SRD262235 TAZ262235 TKV262235 TUR262235 UEN262235 UOJ262235 UYF262235 VIB262235 VRX262235 WBT262235 WLP262235 WVL262235 E327771 IZ327771 SV327771 ACR327771 AMN327771 AWJ327771 BGF327771 BQB327771 BZX327771 CJT327771 CTP327771 DDL327771 DNH327771 DXD327771 EGZ327771 EQV327771 FAR327771 FKN327771 FUJ327771 GEF327771 GOB327771 GXX327771 HHT327771 HRP327771 IBL327771 ILH327771 IVD327771 JEZ327771 JOV327771 JYR327771 KIN327771 KSJ327771 LCF327771 LMB327771 LVX327771 MFT327771 MPP327771 MZL327771 NJH327771 NTD327771 OCZ327771 OMV327771 OWR327771 PGN327771 PQJ327771 QAF327771 QKB327771 QTX327771 RDT327771 RNP327771 RXL327771 SHH327771 SRD327771 TAZ327771 TKV327771 TUR327771 UEN327771 UOJ327771 UYF327771 VIB327771 VRX327771 WBT327771 WLP327771 WVL327771 E393307 IZ393307 SV393307 ACR393307 AMN393307 AWJ393307 BGF393307 BQB393307 BZX393307 CJT393307 CTP393307 DDL393307 DNH393307 DXD393307 EGZ393307 EQV393307 FAR393307 FKN393307 FUJ393307 GEF393307 GOB393307 GXX393307 HHT393307 HRP393307 IBL393307 ILH393307 IVD393307 JEZ393307 JOV393307 JYR393307 KIN393307 KSJ393307 LCF393307 LMB393307 LVX393307 MFT393307 MPP393307 MZL393307 NJH393307 NTD393307 OCZ393307 OMV393307 OWR393307 PGN393307 PQJ393307 QAF393307 QKB393307 QTX393307 RDT393307 RNP393307 RXL393307 SHH393307 SRD393307 TAZ393307 TKV393307 TUR393307 UEN393307 UOJ393307 UYF393307 VIB393307 VRX393307 WBT393307 WLP393307 WVL393307 E458843 IZ458843 SV458843 ACR458843 AMN458843 AWJ458843 BGF458843 BQB458843 BZX458843 CJT458843 CTP458843 DDL458843 DNH458843 DXD458843 EGZ458843 EQV458843 FAR458843 FKN458843 FUJ458843 GEF458843 GOB458843 GXX458843 HHT458843 HRP458843 IBL458843 ILH458843 IVD458843 JEZ458843 JOV458843 JYR458843 KIN458843 KSJ458843 LCF458843 LMB458843 LVX458843 MFT458843 MPP458843 MZL458843 NJH458843 NTD458843 OCZ458843 OMV458843 OWR458843 PGN458843 PQJ458843 QAF458843 QKB458843 QTX458843 RDT458843 RNP458843 RXL458843 SHH458843 SRD458843 TAZ458843 TKV458843 TUR458843 UEN458843 UOJ458843 UYF458843 VIB458843 VRX458843 WBT458843 WLP458843 WVL458843 E524379 IZ524379 SV524379 ACR524379 AMN524379 AWJ524379 BGF524379 BQB524379 BZX524379 CJT524379 CTP524379 DDL524379 DNH524379 DXD524379 EGZ524379 EQV524379 FAR524379 FKN524379 FUJ524379 GEF524379 GOB524379 GXX524379 HHT524379 HRP524379 IBL524379 ILH524379 IVD524379 JEZ524379 JOV524379 JYR524379 KIN524379 KSJ524379 LCF524379 LMB524379 LVX524379 MFT524379 MPP524379 MZL524379 NJH524379 NTD524379 OCZ524379 OMV524379 OWR524379 PGN524379 PQJ524379 QAF524379 QKB524379 QTX524379 RDT524379 RNP524379 RXL524379 SHH524379 SRD524379 TAZ524379 TKV524379 TUR524379 UEN524379 UOJ524379 UYF524379 VIB524379 VRX524379 WBT524379 WLP524379 WVL524379 E589915 IZ589915 SV589915 ACR589915 AMN589915 AWJ589915 BGF589915 BQB589915 BZX589915 CJT589915 CTP589915 DDL589915 DNH589915 DXD589915 EGZ589915 EQV589915 FAR589915 FKN589915 FUJ589915 GEF589915 GOB589915 GXX589915 HHT589915 HRP589915 IBL589915 ILH589915 IVD589915 JEZ589915 JOV589915 JYR589915 KIN589915 KSJ589915 LCF589915 LMB589915 LVX589915 MFT589915 MPP589915 MZL589915 NJH589915 NTD589915 OCZ589915 OMV589915 OWR589915 PGN589915 PQJ589915 QAF589915 QKB589915 QTX589915 RDT589915 RNP589915 RXL589915 SHH589915 SRD589915 TAZ589915 TKV589915 TUR589915 UEN589915 UOJ589915 UYF589915 VIB589915 VRX589915 WBT589915 WLP589915 WVL589915 E655451 IZ655451 SV655451 ACR655451 AMN655451 AWJ655451 BGF655451 BQB655451 BZX655451 CJT655451 CTP655451 DDL655451 DNH655451 DXD655451 EGZ655451 EQV655451 FAR655451 FKN655451 FUJ655451 GEF655451 GOB655451 GXX655451 HHT655451 HRP655451 IBL655451 ILH655451 IVD655451 JEZ655451 JOV655451 JYR655451 KIN655451 KSJ655451 LCF655451 LMB655451 LVX655451 MFT655451 MPP655451 MZL655451 NJH655451 NTD655451 OCZ655451 OMV655451 OWR655451 PGN655451 PQJ655451 QAF655451 QKB655451 QTX655451 RDT655451 RNP655451 RXL655451 SHH655451 SRD655451 TAZ655451 TKV655451 TUR655451 UEN655451 UOJ655451 UYF655451 VIB655451 VRX655451 WBT655451 WLP655451 WVL655451 E720987 IZ720987 SV720987 ACR720987 AMN720987 AWJ720987 BGF720987 BQB720987 BZX720987 CJT720987 CTP720987 DDL720987 DNH720987 DXD720987 EGZ720987 EQV720987 FAR720987 FKN720987 FUJ720987 GEF720987 GOB720987 GXX720987 HHT720987 HRP720987 IBL720987 ILH720987 IVD720987 JEZ720987 JOV720987 JYR720987 KIN720987 KSJ720987 LCF720987 LMB720987 LVX720987 MFT720987 MPP720987 MZL720987 NJH720987 NTD720987 OCZ720987 OMV720987 OWR720987 PGN720987 PQJ720987 QAF720987 QKB720987 QTX720987 RDT720987 RNP720987 RXL720987 SHH720987 SRD720987 TAZ720987 TKV720987 TUR720987 UEN720987 UOJ720987 UYF720987 VIB720987 VRX720987 WBT720987 WLP720987 WVL720987 E786523 IZ786523 SV786523 ACR786523 AMN786523 AWJ786523 BGF786523 BQB786523 BZX786523 CJT786523 CTP786523 DDL786523 DNH786523 DXD786523 EGZ786523 EQV786523 FAR786523 FKN786523 FUJ786523 GEF786523 GOB786523 GXX786523 HHT786523 HRP786523 IBL786523 ILH786523 IVD786523 JEZ786523 JOV786523 JYR786523 KIN786523 KSJ786523 LCF786523 LMB786523 LVX786523 MFT786523 MPP786523 MZL786523 NJH786523 NTD786523 OCZ786523 OMV786523 OWR786523 PGN786523 PQJ786523 QAF786523 QKB786523 QTX786523 RDT786523 RNP786523 RXL786523 SHH786523 SRD786523 TAZ786523 TKV786523 TUR786523 UEN786523 UOJ786523 UYF786523 VIB786523 VRX786523 WBT786523 WLP786523 WVL786523 E852059 IZ852059 SV852059 ACR852059 AMN852059 AWJ852059 BGF852059 BQB852059 BZX852059 CJT852059 CTP852059 DDL852059 DNH852059 DXD852059 EGZ852059 EQV852059 FAR852059 FKN852059 FUJ852059 GEF852059 GOB852059 GXX852059 HHT852059 HRP852059 IBL852059 ILH852059 IVD852059 JEZ852059 JOV852059 JYR852059 KIN852059 KSJ852059 LCF852059 LMB852059 LVX852059 MFT852059 MPP852059 MZL852059 NJH852059 NTD852059 OCZ852059 OMV852059 OWR852059 PGN852059 PQJ852059 QAF852059 QKB852059 QTX852059 RDT852059 RNP852059 RXL852059 SHH852059 SRD852059 TAZ852059 TKV852059 TUR852059 UEN852059 UOJ852059 UYF852059 VIB852059 VRX852059 WBT852059 WLP852059 WVL852059 E917595 IZ917595 SV917595 ACR917595 AMN917595 AWJ917595 BGF917595 BQB917595 BZX917595 CJT917595 CTP917595 DDL917595 DNH917595 DXD917595 EGZ917595 EQV917595 FAR917595 FKN917595 FUJ917595 GEF917595 GOB917595 GXX917595 HHT917595 HRP917595 IBL917595 ILH917595 IVD917595 JEZ917595 JOV917595 JYR917595 KIN917595 KSJ917595 LCF917595 LMB917595 LVX917595 MFT917595 MPP917595 MZL917595 NJH917595 NTD917595 OCZ917595 OMV917595 OWR917595 PGN917595 PQJ917595 QAF917595 QKB917595 QTX917595 RDT917595 RNP917595 RXL917595 SHH917595 SRD917595 TAZ917595 TKV917595 TUR917595 UEN917595 UOJ917595 UYF917595 VIB917595 VRX917595 WBT917595 WLP917595 WVL917595 E983131 IZ983131 SV983131 ACR983131 AMN983131 AWJ983131 BGF983131 BQB983131 BZX983131 CJT983131 CTP983131 DDL983131 DNH983131 DXD983131 EGZ983131 EQV983131 FAR983131 FKN983131 FUJ983131 GEF983131 GOB983131 GXX983131 HHT983131 HRP983131 IBL983131 ILH983131 IVD983131 JEZ983131 JOV983131 JYR983131 KIN983131 KSJ983131 LCF983131 LMB983131 LVX983131 MFT983131 MPP983131 MZL983131 NJH983131 NTD983131 OCZ983131 OMV983131 OWR983131 PGN983131 PQJ983131 QAF983131 QKB983131 QTX983131 RDT983131 RNP983131 RXL983131 SHH983131 SRD983131 TAZ983131 TKV983131 TUR983131 UEN983131 UOJ983131 UYF983131 VIB983131 VRX983131 WBT983131 WLP983131 WVL983131 WVN983131:WVQ983131 JB91:JE91 SX91:TA91 ACT91:ACW91 AMP91:AMS91 AWL91:AWO91 BGH91:BGK91 BQD91:BQG91 BZZ91:CAC91 CJV91:CJY91 CTR91:CTU91 DDN91:DDQ91 DNJ91:DNM91 DXF91:DXI91 EHB91:EHE91 EQX91:ERA91 FAT91:FAW91 FKP91:FKS91 FUL91:FUO91 GEH91:GEK91 GOD91:GOG91 GXZ91:GYC91 HHV91:HHY91 HRR91:HRU91 IBN91:IBQ91 ILJ91:ILM91 IVF91:IVI91 JFB91:JFE91 JOX91:JPA91 JYT91:JYW91 KIP91:KIS91 KSL91:KSO91 LCH91:LCK91 LMD91:LMG91 LVZ91:LWC91 MFV91:MFY91 MPR91:MPU91 MZN91:MZQ91 NJJ91:NJM91 NTF91:NTI91 ODB91:ODE91 OMX91:ONA91 OWT91:OWW91 PGP91:PGS91 PQL91:PQO91 QAH91:QAK91 QKD91:QKG91 QTZ91:QUC91 RDV91:RDY91 RNR91:RNU91 RXN91:RXQ91 SHJ91:SHM91 SRF91:SRI91 TBB91:TBE91 TKX91:TLA91 TUT91:TUW91 UEP91:UES91 UOL91:UOO91 UYH91:UYK91 VID91:VIG91 VRZ91:VSC91 WBV91:WBY91 WLR91:WLU91 WVN91:WVQ91 G65627:J65627 JB65627:JE65627 SX65627:TA65627 ACT65627:ACW65627 AMP65627:AMS65627 AWL65627:AWO65627 BGH65627:BGK65627 BQD65627:BQG65627 BZZ65627:CAC65627 CJV65627:CJY65627 CTR65627:CTU65627 DDN65627:DDQ65627 DNJ65627:DNM65627 DXF65627:DXI65627 EHB65627:EHE65627 EQX65627:ERA65627 FAT65627:FAW65627 FKP65627:FKS65627 FUL65627:FUO65627 GEH65627:GEK65627 GOD65627:GOG65627 GXZ65627:GYC65627 HHV65627:HHY65627 HRR65627:HRU65627 IBN65627:IBQ65627 ILJ65627:ILM65627 IVF65627:IVI65627 JFB65627:JFE65627 JOX65627:JPA65627 JYT65627:JYW65627 KIP65627:KIS65627 KSL65627:KSO65627 LCH65627:LCK65627 LMD65627:LMG65627 LVZ65627:LWC65627 MFV65627:MFY65627 MPR65627:MPU65627 MZN65627:MZQ65627 NJJ65627:NJM65627 NTF65627:NTI65627 ODB65627:ODE65627 OMX65627:ONA65627 OWT65627:OWW65627 PGP65627:PGS65627 PQL65627:PQO65627 QAH65627:QAK65627 QKD65627:QKG65627 QTZ65627:QUC65627 RDV65627:RDY65627 RNR65627:RNU65627 RXN65627:RXQ65627 SHJ65627:SHM65627 SRF65627:SRI65627 TBB65627:TBE65627 TKX65627:TLA65627 TUT65627:TUW65627 UEP65627:UES65627 UOL65627:UOO65627 UYH65627:UYK65627 VID65627:VIG65627 VRZ65627:VSC65627 WBV65627:WBY65627 WLR65627:WLU65627 WVN65627:WVQ65627 G131163:J131163 JB131163:JE131163 SX131163:TA131163 ACT131163:ACW131163 AMP131163:AMS131163 AWL131163:AWO131163 BGH131163:BGK131163 BQD131163:BQG131163 BZZ131163:CAC131163 CJV131163:CJY131163 CTR131163:CTU131163 DDN131163:DDQ131163 DNJ131163:DNM131163 DXF131163:DXI131163 EHB131163:EHE131163 EQX131163:ERA131163 FAT131163:FAW131163 FKP131163:FKS131163 FUL131163:FUO131163 GEH131163:GEK131163 GOD131163:GOG131163 GXZ131163:GYC131163 HHV131163:HHY131163 HRR131163:HRU131163 IBN131163:IBQ131163 ILJ131163:ILM131163 IVF131163:IVI131163 JFB131163:JFE131163 JOX131163:JPA131163 JYT131163:JYW131163 KIP131163:KIS131163 KSL131163:KSO131163 LCH131163:LCK131163 LMD131163:LMG131163 LVZ131163:LWC131163 MFV131163:MFY131163 MPR131163:MPU131163 MZN131163:MZQ131163 NJJ131163:NJM131163 NTF131163:NTI131163 ODB131163:ODE131163 OMX131163:ONA131163 OWT131163:OWW131163 PGP131163:PGS131163 PQL131163:PQO131163 QAH131163:QAK131163 QKD131163:QKG131163 QTZ131163:QUC131163 RDV131163:RDY131163 RNR131163:RNU131163 RXN131163:RXQ131163 SHJ131163:SHM131163 SRF131163:SRI131163 TBB131163:TBE131163 TKX131163:TLA131163 TUT131163:TUW131163 UEP131163:UES131163 UOL131163:UOO131163 UYH131163:UYK131163 VID131163:VIG131163 VRZ131163:VSC131163 WBV131163:WBY131163 WLR131163:WLU131163 WVN131163:WVQ131163 G196699:J196699 JB196699:JE196699 SX196699:TA196699 ACT196699:ACW196699 AMP196699:AMS196699 AWL196699:AWO196699 BGH196699:BGK196699 BQD196699:BQG196699 BZZ196699:CAC196699 CJV196699:CJY196699 CTR196699:CTU196699 DDN196699:DDQ196699 DNJ196699:DNM196699 DXF196699:DXI196699 EHB196699:EHE196699 EQX196699:ERA196699 FAT196699:FAW196699 FKP196699:FKS196699 FUL196699:FUO196699 GEH196699:GEK196699 GOD196699:GOG196699 GXZ196699:GYC196699 HHV196699:HHY196699 HRR196699:HRU196699 IBN196699:IBQ196699 ILJ196699:ILM196699 IVF196699:IVI196699 JFB196699:JFE196699 JOX196699:JPA196699 JYT196699:JYW196699 KIP196699:KIS196699 KSL196699:KSO196699 LCH196699:LCK196699 LMD196699:LMG196699 LVZ196699:LWC196699 MFV196699:MFY196699 MPR196699:MPU196699 MZN196699:MZQ196699 NJJ196699:NJM196699 NTF196699:NTI196699 ODB196699:ODE196699 OMX196699:ONA196699 OWT196699:OWW196699 PGP196699:PGS196699 PQL196699:PQO196699 QAH196699:QAK196699 QKD196699:QKG196699 QTZ196699:QUC196699 RDV196699:RDY196699 RNR196699:RNU196699 RXN196699:RXQ196699 SHJ196699:SHM196699 SRF196699:SRI196699 TBB196699:TBE196699 TKX196699:TLA196699 TUT196699:TUW196699 UEP196699:UES196699 UOL196699:UOO196699 UYH196699:UYK196699 VID196699:VIG196699 VRZ196699:VSC196699 WBV196699:WBY196699 WLR196699:WLU196699 WVN196699:WVQ196699 G262235:J262235 JB262235:JE262235 SX262235:TA262235 ACT262235:ACW262235 AMP262235:AMS262235 AWL262235:AWO262235 BGH262235:BGK262235 BQD262235:BQG262235 BZZ262235:CAC262235 CJV262235:CJY262235 CTR262235:CTU262235 DDN262235:DDQ262235 DNJ262235:DNM262235 DXF262235:DXI262235 EHB262235:EHE262235 EQX262235:ERA262235 FAT262235:FAW262235 FKP262235:FKS262235 FUL262235:FUO262235 GEH262235:GEK262235 GOD262235:GOG262235 GXZ262235:GYC262235 HHV262235:HHY262235 HRR262235:HRU262235 IBN262235:IBQ262235 ILJ262235:ILM262235 IVF262235:IVI262235 JFB262235:JFE262235 JOX262235:JPA262235 JYT262235:JYW262235 KIP262235:KIS262235 KSL262235:KSO262235 LCH262235:LCK262235 LMD262235:LMG262235 LVZ262235:LWC262235 MFV262235:MFY262235 MPR262235:MPU262235 MZN262235:MZQ262235 NJJ262235:NJM262235 NTF262235:NTI262235 ODB262235:ODE262235 OMX262235:ONA262235 OWT262235:OWW262235 PGP262235:PGS262235 PQL262235:PQO262235 QAH262235:QAK262235 QKD262235:QKG262235 QTZ262235:QUC262235 RDV262235:RDY262235 RNR262235:RNU262235 RXN262235:RXQ262235 SHJ262235:SHM262235 SRF262235:SRI262235 TBB262235:TBE262235 TKX262235:TLA262235 TUT262235:TUW262235 UEP262235:UES262235 UOL262235:UOO262235 UYH262235:UYK262235 VID262235:VIG262235 VRZ262235:VSC262235 WBV262235:WBY262235 WLR262235:WLU262235 WVN262235:WVQ262235 G327771:J327771 JB327771:JE327771 SX327771:TA327771 ACT327771:ACW327771 AMP327771:AMS327771 AWL327771:AWO327771 BGH327771:BGK327771 BQD327771:BQG327771 BZZ327771:CAC327771 CJV327771:CJY327771 CTR327771:CTU327771 DDN327771:DDQ327771 DNJ327771:DNM327771 DXF327771:DXI327771 EHB327771:EHE327771 EQX327771:ERA327771 FAT327771:FAW327771 FKP327771:FKS327771 FUL327771:FUO327771 GEH327771:GEK327771 GOD327771:GOG327771 GXZ327771:GYC327771 HHV327771:HHY327771 HRR327771:HRU327771 IBN327771:IBQ327771 ILJ327771:ILM327771 IVF327771:IVI327771 JFB327771:JFE327771 JOX327771:JPA327771 JYT327771:JYW327771 KIP327771:KIS327771 KSL327771:KSO327771 LCH327771:LCK327771 LMD327771:LMG327771 LVZ327771:LWC327771 MFV327771:MFY327771 MPR327771:MPU327771 MZN327771:MZQ327771 NJJ327771:NJM327771 NTF327771:NTI327771 ODB327771:ODE327771 OMX327771:ONA327771 OWT327771:OWW327771 PGP327771:PGS327771 PQL327771:PQO327771 QAH327771:QAK327771 QKD327771:QKG327771 QTZ327771:QUC327771 RDV327771:RDY327771 RNR327771:RNU327771 RXN327771:RXQ327771 SHJ327771:SHM327771 SRF327771:SRI327771 TBB327771:TBE327771 TKX327771:TLA327771 TUT327771:TUW327771 UEP327771:UES327771 UOL327771:UOO327771 UYH327771:UYK327771 VID327771:VIG327771 VRZ327771:VSC327771 WBV327771:WBY327771 WLR327771:WLU327771 WVN327771:WVQ327771 G393307:J393307 JB393307:JE393307 SX393307:TA393307 ACT393307:ACW393307 AMP393307:AMS393307 AWL393307:AWO393307 BGH393307:BGK393307 BQD393307:BQG393307 BZZ393307:CAC393307 CJV393307:CJY393307 CTR393307:CTU393307 DDN393307:DDQ393307 DNJ393307:DNM393307 DXF393307:DXI393307 EHB393307:EHE393307 EQX393307:ERA393307 FAT393307:FAW393307 FKP393307:FKS393307 FUL393307:FUO393307 GEH393307:GEK393307 GOD393307:GOG393307 GXZ393307:GYC393307 HHV393307:HHY393307 HRR393307:HRU393307 IBN393307:IBQ393307 ILJ393307:ILM393307 IVF393307:IVI393307 JFB393307:JFE393307 JOX393307:JPA393307 JYT393307:JYW393307 KIP393307:KIS393307 KSL393307:KSO393307 LCH393307:LCK393307 LMD393307:LMG393307 LVZ393307:LWC393307 MFV393307:MFY393307 MPR393307:MPU393307 MZN393307:MZQ393307 NJJ393307:NJM393307 NTF393307:NTI393307 ODB393307:ODE393307 OMX393307:ONA393307 OWT393307:OWW393307 PGP393307:PGS393307 PQL393307:PQO393307 QAH393307:QAK393307 QKD393307:QKG393307 QTZ393307:QUC393307 RDV393307:RDY393307 RNR393307:RNU393307 RXN393307:RXQ393307 SHJ393307:SHM393307 SRF393307:SRI393307 TBB393307:TBE393307 TKX393307:TLA393307 TUT393307:TUW393307 UEP393307:UES393307 UOL393307:UOO393307 UYH393307:UYK393307 VID393307:VIG393307 VRZ393307:VSC393307 WBV393307:WBY393307 WLR393307:WLU393307 WVN393307:WVQ393307 G458843:J458843 JB458843:JE458843 SX458843:TA458843 ACT458843:ACW458843 AMP458843:AMS458843 AWL458843:AWO458843 BGH458843:BGK458843 BQD458843:BQG458843 BZZ458843:CAC458843 CJV458843:CJY458843 CTR458843:CTU458843 DDN458843:DDQ458843 DNJ458843:DNM458843 DXF458843:DXI458843 EHB458843:EHE458843 EQX458843:ERA458843 FAT458843:FAW458843 FKP458843:FKS458843 FUL458843:FUO458843 GEH458843:GEK458843 GOD458843:GOG458843 GXZ458843:GYC458843 HHV458843:HHY458843 HRR458843:HRU458843 IBN458843:IBQ458843 ILJ458843:ILM458843 IVF458843:IVI458843 JFB458843:JFE458843 JOX458843:JPA458843 JYT458843:JYW458843 KIP458843:KIS458843 KSL458843:KSO458843 LCH458843:LCK458843 LMD458843:LMG458843 LVZ458843:LWC458843 MFV458843:MFY458843 MPR458843:MPU458843 MZN458843:MZQ458843 NJJ458843:NJM458843 NTF458843:NTI458843 ODB458843:ODE458843 OMX458843:ONA458843 OWT458843:OWW458843 PGP458843:PGS458843 PQL458843:PQO458843 QAH458843:QAK458843 QKD458843:QKG458843 QTZ458843:QUC458843 RDV458843:RDY458843 RNR458843:RNU458843 RXN458843:RXQ458843 SHJ458843:SHM458843 SRF458843:SRI458843 TBB458843:TBE458843 TKX458843:TLA458843 TUT458843:TUW458843 UEP458843:UES458843 UOL458843:UOO458843 UYH458843:UYK458843 VID458843:VIG458843 VRZ458843:VSC458843 WBV458843:WBY458843 WLR458843:WLU458843 WVN458843:WVQ458843 G524379:J524379 JB524379:JE524379 SX524379:TA524379 ACT524379:ACW524379 AMP524379:AMS524379 AWL524379:AWO524379 BGH524379:BGK524379 BQD524379:BQG524379 BZZ524379:CAC524379 CJV524379:CJY524379 CTR524379:CTU524379 DDN524379:DDQ524379 DNJ524379:DNM524379 DXF524379:DXI524379 EHB524379:EHE524379 EQX524379:ERA524379 FAT524379:FAW524379 FKP524379:FKS524379 FUL524379:FUO524379 GEH524379:GEK524379 GOD524379:GOG524379 GXZ524379:GYC524379 HHV524379:HHY524379 HRR524379:HRU524379 IBN524379:IBQ524379 ILJ524379:ILM524379 IVF524379:IVI524379 JFB524379:JFE524379 JOX524379:JPA524379 JYT524379:JYW524379 KIP524379:KIS524379 KSL524379:KSO524379 LCH524379:LCK524379 LMD524379:LMG524379 LVZ524379:LWC524379 MFV524379:MFY524379 MPR524379:MPU524379 MZN524379:MZQ524379 NJJ524379:NJM524379 NTF524379:NTI524379 ODB524379:ODE524379 OMX524379:ONA524379 OWT524379:OWW524379 PGP524379:PGS524379 PQL524379:PQO524379 QAH524379:QAK524379 QKD524379:QKG524379 QTZ524379:QUC524379 RDV524379:RDY524379 RNR524379:RNU524379 RXN524379:RXQ524379 SHJ524379:SHM524379 SRF524379:SRI524379 TBB524379:TBE524379 TKX524379:TLA524379 TUT524379:TUW524379 UEP524379:UES524379 UOL524379:UOO524379 UYH524379:UYK524379 VID524379:VIG524379 VRZ524379:VSC524379 WBV524379:WBY524379 WLR524379:WLU524379 WVN524379:WVQ524379 G589915:J589915 JB589915:JE589915 SX589915:TA589915 ACT589915:ACW589915 AMP589915:AMS589915 AWL589915:AWO589915 BGH589915:BGK589915 BQD589915:BQG589915 BZZ589915:CAC589915 CJV589915:CJY589915 CTR589915:CTU589915 DDN589915:DDQ589915 DNJ589915:DNM589915 DXF589915:DXI589915 EHB589915:EHE589915 EQX589915:ERA589915 FAT589915:FAW589915 FKP589915:FKS589915 FUL589915:FUO589915 GEH589915:GEK589915 GOD589915:GOG589915 GXZ589915:GYC589915 HHV589915:HHY589915 HRR589915:HRU589915 IBN589915:IBQ589915 ILJ589915:ILM589915 IVF589915:IVI589915 JFB589915:JFE589915 JOX589915:JPA589915 JYT589915:JYW589915 KIP589915:KIS589915 KSL589915:KSO589915 LCH589915:LCK589915 LMD589915:LMG589915 LVZ589915:LWC589915 MFV589915:MFY589915 MPR589915:MPU589915 MZN589915:MZQ589915 NJJ589915:NJM589915 NTF589915:NTI589915 ODB589915:ODE589915 OMX589915:ONA589915 OWT589915:OWW589915 PGP589915:PGS589915 PQL589915:PQO589915 QAH589915:QAK589915 QKD589915:QKG589915 QTZ589915:QUC589915 RDV589915:RDY589915 RNR589915:RNU589915 RXN589915:RXQ589915 SHJ589915:SHM589915 SRF589915:SRI589915 TBB589915:TBE589915 TKX589915:TLA589915 TUT589915:TUW589915 UEP589915:UES589915 UOL589915:UOO589915 UYH589915:UYK589915 VID589915:VIG589915 VRZ589915:VSC589915 WBV589915:WBY589915 WLR589915:WLU589915 WVN589915:WVQ589915 G655451:J655451 JB655451:JE655451 SX655451:TA655451 ACT655451:ACW655451 AMP655451:AMS655451 AWL655451:AWO655451 BGH655451:BGK655451 BQD655451:BQG655451 BZZ655451:CAC655451 CJV655451:CJY655451 CTR655451:CTU655451 DDN655451:DDQ655451 DNJ655451:DNM655451 DXF655451:DXI655451 EHB655451:EHE655451 EQX655451:ERA655451 FAT655451:FAW655451 FKP655451:FKS655451 FUL655451:FUO655451 GEH655451:GEK655451 GOD655451:GOG655451 GXZ655451:GYC655451 HHV655451:HHY655451 HRR655451:HRU655451 IBN655451:IBQ655451 ILJ655451:ILM655451 IVF655451:IVI655451 JFB655451:JFE655451 JOX655451:JPA655451 JYT655451:JYW655451 KIP655451:KIS655451 KSL655451:KSO655451 LCH655451:LCK655451 LMD655451:LMG655451 LVZ655451:LWC655451 MFV655451:MFY655451 MPR655451:MPU655451 MZN655451:MZQ655451 NJJ655451:NJM655451 NTF655451:NTI655451 ODB655451:ODE655451 OMX655451:ONA655451 OWT655451:OWW655451 PGP655451:PGS655451 PQL655451:PQO655451 QAH655451:QAK655451 QKD655451:QKG655451 QTZ655451:QUC655451 RDV655451:RDY655451 RNR655451:RNU655451 RXN655451:RXQ655451 SHJ655451:SHM655451 SRF655451:SRI655451 TBB655451:TBE655451 TKX655451:TLA655451 TUT655451:TUW655451 UEP655451:UES655451 UOL655451:UOO655451 UYH655451:UYK655451 VID655451:VIG655451 VRZ655451:VSC655451 WBV655451:WBY655451 WLR655451:WLU655451 WVN655451:WVQ655451 G720987:J720987 JB720987:JE720987 SX720987:TA720987 ACT720987:ACW720987 AMP720987:AMS720987 AWL720987:AWO720987 BGH720987:BGK720987 BQD720987:BQG720987 BZZ720987:CAC720987 CJV720987:CJY720987 CTR720987:CTU720987 DDN720987:DDQ720987 DNJ720987:DNM720987 DXF720987:DXI720987 EHB720987:EHE720987 EQX720987:ERA720987 FAT720987:FAW720987 FKP720987:FKS720987 FUL720987:FUO720987 GEH720987:GEK720987 GOD720987:GOG720987 GXZ720987:GYC720987 HHV720987:HHY720987 HRR720987:HRU720987 IBN720987:IBQ720987 ILJ720987:ILM720987 IVF720987:IVI720987 JFB720987:JFE720987 JOX720987:JPA720987 JYT720987:JYW720987 KIP720987:KIS720987 KSL720987:KSO720987 LCH720987:LCK720987 LMD720987:LMG720987 LVZ720987:LWC720987 MFV720987:MFY720987 MPR720987:MPU720987 MZN720987:MZQ720987 NJJ720987:NJM720987 NTF720987:NTI720987 ODB720987:ODE720987 OMX720987:ONA720987 OWT720987:OWW720987 PGP720987:PGS720987 PQL720987:PQO720987 QAH720987:QAK720987 QKD720987:QKG720987 QTZ720987:QUC720987 RDV720987:RDY720987 RNR720987:RNU720987 RXN720987:RXQ720987 SHJ720987:SHM720987 SRF720987:SRI720987 TBB720987:TBE720987 TKX720987:TLA720987 TUT720987:TUW720987 UEP720987:UES720987 UOL720987:UOO720987 UYH720987:UYK720987 VID720987:VIG720987 VRZ720987:VSC720987 WBV720987:WBY720987 WLR720987:WLU720987 WVN720987:WVQ720987 G786523:J786523 JB786523:JE786523 SX786523:TA786523 ACT786523:ACW786523 AMP786523:AMS786523 AWL786523:AWO786523 BGH786523:BGK786523 BQD786523:BQG786523 BZZ786523:CAC786523 CJV786523:CJY786523 CTR786523:CTU786523 DDN786523:DDQ786523 DNJ786523:DNM786523 DXF786523:DXI786523 EHB786523:EHE786523 EQX786523:ERA786523 FAT786523:FAW786523 FKP786523:FKS786523 FUL786523:FUO786523 GEH786523:GEK786523 GOD786523:GOG786523 GXZ786523:GYC786523 HHV786523:HHY786523 HRR786523:HRU786523 IBN786523:IBQ786523 ILJ786523:ILM786523 IVF786523:IVI786523 JFB786523:JFE786523 JOX786523:JPA786523 JYT786523:JYW786523 KIP786523:KIS786523 KSL786523:KSO786523 LCH786523:LCK786523 LMD786523:LMG786523 LVZ786523:LWC786523 MFV786523:MFY786523 MPR786523:MPU786523 MZN786523:MZQ786523 NJJ786523:NJM786523 NTF786523:NTI786523 ODB786523:ODE786523 OMX786523:ONA786523 OWT786523:OWW786523 PGP786523:PGS786523 PQL786523:PQO786523 QAH786523:QAK786523 QKD786523:QKG786523 QTZ786523:QUC786523 RDV786523:RDY786523 RNR786523:RNU786523 RXN786523:RXQ786523 SHJ786523:SHM786523 SRF786523:SRI786523 TBB786523:TBE786523 TKX786523:TLA786523 TUT786523:TUW786523 UEP786523:UES786523 UOL786523:UOO786523 UYH786523:UYK786523 VID786523:VIG786523 VRZ786523:VSC786523 WBV786523:WBY786523 WLR786523:WLU786523 WVN786523:WVQ786523 G852059:J852059 JB852059:JE852059 SX852059:TA852059 ACT852059:ACW852059 AMP852059:AMS852059 AWL852059:AWO852059 BGH852059:BGK852059 BQD852059:BQG852059 BZZ852059:CAC852059 CJV852059:CJY852059 CTR852059:CTU852059 DDN852059:DDQ852059 DNJ852059:DNM852059 DXF852059:DXI852059 EHB852059:EHE852059 EQX852059:ERA852059 FAT852059:FAW852059 FKP852059:FKS852059 FUL852059:FUO852059 GEH852059:GEK852059 GOD852059:GOG852059 GXZ852059:GYC852059 HHV852059:HHY852059 HRR852059:HRU852059 IBN852059:IBQ852059 ILJ852059:ILM852059 IVF852059:IVI852059 JFB852059:JFE852059 JOX852059:JPA852059 JYT852059:JYW852059 KIP852059:KIS852059 KSL852059:KSO852059 LCH852059:LCK852059 LMD852059:LMG852059 LVZ852059:LWC852059 MFV852059:MFY852059 MPR852059:MPU852059 MZN852059:MZQ852059 NJJ852059:NJM852059 NTF852059:NTI852059 ODB852059:ODE852059 OMX852059:ONA852059 OWT852059:OWW852059 PGP852059:PGS852059 PQL852059:PQO852059 QAH852059:QAK852059 QKD852059:QKG852059 QTZ852059:QUC852059 RDV852059:RDY852059 RNR852059:RNU852059 RXN852059:RXQ852059 SHJ852059:SHM852059 SRF852059:SRI852059 TBB852059:TBE852059 TKX852059:TLA852059 TUT852059:TUW852059 UEP852059:UES852059 UOL852059:UOO852059 UYH852059:UYK852059 VID852059:VIG852059 VRZ852059:VSC852059 WBV852059:WBY852059 WLR852059:WLU852059 WVN852059:WVQ852059 G917595:J917595 JB917595:JE917595 SX917595:TA917595 ACT917595:ACW917595 AMP917595:AMS917595 AWL917595:AWO917595 BGH917595:BGK917595 BQD917595:BQG917595 BZZ917595:CAC917595 CJV917595:CJY917595 CTR917595:CTU917595 DDN917595:DDQ917595 DNJ917595:DNM917595 DXF917595:DXI917595 EHB917595:EHE917595 EQX917595:ERA917595 FAT917595:FAW917595 FKP917595:FKS917595 FUL917595:FUO917595 GEH917595:GEK917595 GOD917595:GOG917595 GXZ917595:GYC917595 HHV917595:HHY917595 HRR917595:HRU917595 IBN917595:IBQ917595 ILJ917595:ILM917595 IVF917595:IVI917595 JFB917595:JFE917595 JOX917595:JPA917595 JYT917595:JYW917595 KIP917595:KIS917595 KSL917595:KSO917595 LCH917595:LCK917595 LMD917595:LMG917595 LVZ917595:LWC917595 MFV917595:MFY917595 MPR917595:MPU917595 MZN917595:MZQ917595 NJJ917595:NJM917595 NTF917595:NTI917595 ODB917595:ODE917595 OMX917595:ONA917595 OWT917595:OWW917595 PGP917595:PGS917595 PQL917595:PQO917595 QAH917595:QAK917595 QKD917595:QKG917595 QTZ917595:QUC917595 RDV917595:RDY917595 RNR917595:RNU917595 RXN917595:RXQ917595 SHJ917595:SHM917595 SRF917595:SRI917595 TBB917595:TBE917595 TKX917595:TLA917595 TUT917595:TUW917595 UEP917595:UES917595 UOL917595:UOO917595 UYH917595:UYK917595 VID917595:VIG917595 VRZ917595:VSC917595 WBV917595:WBY917595 WLR917595:WLU917595 WVN917595:WVQ917595 G983131:J983131 JB983131:JE983131 SX983131:TA983131 ACT983131:ACW983131 AMP983131:AMS983131 AWL983131:AWO983131 BGH983131:BGK983131 BQD983131:BQG983131 BZZ983131:CAC983131 CJV983131:CJY983131 CTR983131:CTU983131 DDN983131:DDQ983131 DNJ983131:DNM983131 DXF983131:DXI983131 EHB983131:EHE983131 EQX983131:ERA983131 FAT983131:FAW983131 FKP983131:FKS983131 FUL983131:FUO983131 GEH983131:GEK983131 GOD983131:GOG983131 GXZ983131:GYC983131 HHV983131:HHY983131 HRR983131:HRU983131 IBN983131:IBQ983131 ILJ983131:ILM983131 IVF983131:IVI983131 JFB983131:JFE983131 JOX983131:JPA983131 JYT983131:JYW983131 KIP983131:KIS983131 KSL983131:KSO983131 LCH983131:LCK983131 LMD983131:LMG983131 LVZ983131:LWC983131 MFV983131:MFY983131 MPR983131:MPU983131 MZN983131:MZQ983131 NJJ983131:NJM983131 NTF983131:NTI983131 ODB983131:ODE983131 OMX983131:ONA983131 OWT983131:OWW983131 PGP983131:PGS983131 PQL983131:PQO983131 QAH983131:QAK983131 QKD983131:QKG983131 QTZ983131:QUC983131 RDV983131:RDY983131 RNR983131:RNU983131 RXN983131:RXQ983131 SHJ983131:SHM983131 SRF983131:SRI983131 TBB983131:TBE983131 TKX983131:TLA983131 TUT983131:TUW983131 UEP983131:UES983131 UOL983131:UOO983131 UYH983131:UYK983131 VID983131:VIG983131 VRZ983131:VSC983131 WBV983131:WBY983131 E91 G91:J91" xr:uid="{00000000-0002-0000-0300-000004000000}">
      <formula1>0</formula1>
    </dataValidation>
    <dataValidation type="whole" operator="greaterThanOrEqual" allowBlank="1" showInputMessage="1" showErrorMessage="1" error="въведете цяло положително число" sqref="WLR983130:WLU983130 IZ90 SV90 ACR90 AMN90 AWJ90 BGF90 BQB90 BZX90 CJT90 CTP90 DDL90 DNH90 DXD90 EGZ90 EQV90 FAR90 FKN90 FUJ90 GEF90 GOB90 GXX90 HHT90 HRP90 IBL90 ILH90 IVD90 JEZ90 JOV90 JYR90 KIN90 KSJ90 LCF90 LMB90 LVX90 MFT90 MPP90 MZL90 NJH90 NTD90 OCZ90 OMV90 OWR90 PGN90 PQJ90 QAF90 QKB90 QTX90 RDT90 RNP90 RXL90 SHH90 SRD90 TAZ90 TKV90 TUR90 UEN90 UOJ90 UYF90 VIB90 VRX90 WBT90 WLP90 WVL90 E65626 IZ65626 SV65626 ACR65626 AMN65626 AWJ65626 BGF65626 BQB65626 BZX65626 CJT65626 CTP65626 DDL65626 DNH65626 DXD65626 EGZ65626 EQV65626 FAR65626 FKN65626 FUJ65626 GEF65626 GOB65626 GXX65626 HHT65626 HRP65626 IBL65626 ILH65626 IVD65626 JEZ65626 JOV65626 JYR65626 KIN65626 KSJ65626 LCF65626 LMB65626 LVX65626 MFT65626 MPP65626 MZL65626 NJH65626 NTD65626 OCZ65626 OMV65626 OWR65626 PGN65626 PQJ65626 QAF65626 QKB65626 QTX65626 RDT65626 RNP65626 RXL65626 SHH65626 SRD65626 TAZ65626 TKV65626 TUR65626 UEN65626 UOJ65626 UYF65626 VIB65626 VRX65626 WBT65626 WLP65626 WVL65626 E131162 IZ131162 SV131162 ACR131162 AMN131162 AWJ131162 BGF131162 BQB131162 BZX131162 CJT131162 CTP131162 DDL131162 DNH131162 DXD131162 EGZ131162 EQV131162 FAR131162 FKN131162 FUJ131162 GEF131162 GOB131162 GXX131162 HHT131162 HRP131162 IBL131162 ILH131162 IVD131162 JEZ131162 JOV131162 JYR131162 KIN131162 KSJ131162 LCF131162 LMB131162 LVX131162 MFT131162 MPP131162 MZL131162 NJH131162 NTD131162 OCZ131162 OMV131162 OWR131162 PGN131162 PQJ131162 QAF131162 QKB131162 QTX131162 RDT131162 RNP131162 RXL131162 SHH131162 SRD131162 TAZ131162 TKV131162 TUR131162 UEN131162 UOJ131162 UYF131162 VIB131162 VRX131162 WBT131162 WLP131162 WVL131162 E196698 IZ196698 SV196698 ACR196698 AMN196698 AWJ196698 BGF196698 BQB196698 BZX196698 CJT196698 CTP196698 DDL196698 DNH196698 DXD196698 EGZ196698 EQV196698 FAR196698 FKN196698 FUJ196698 GEF196698 GOB196698 GXX196698 HHT196698 HRP196698 IBL196698 ILH196698 IVD196698 JEZ196698 JOV196698 JYR196698 KIN196698 KSJ196698 LCF196698 LMB196698 LVX196698 MFT196698 MPP196698 MZL196698 NJH196698 NTD196698 OCZ196698 OMV196698 OWR196698 PGN196698 PQJ196698 QAF196698 QKB196698 QTX196698 RDT196698 RNP196698 RXL196698 SHH196698 SRD196698 TAZ196698 TKV196698 TUR196698 UEN196698 UOJ196698 UYF196698 VIB196698 VRX196698 WBT196698 WLP196698 WVL196698 E262234 IZ262234 SV262234 ACR262234 AMN262234 AWJ262234 BGF262234 BQB262234 BZX262234 CJT262234 CTP262234 DDL262234 DNH262234 DXD262234 EGZ262234 EQV262234 FAR262234 FKN262234 FUJ262234 GEF262234 GOB262234 GXX262234 HHT262234 HRP262234 IBL262234 ILH262234 IVD262234 JEZ262234 JOV262234 JYR262234 KIN262234 KSJ262234 LCF262234 LMB262234 LVX262234 MFT262234 MPP262234 MZL262234 NJH262234 NTD262234 OCZ262234 OMV262234 OWR262234 PGN262234 PQJ262234 QAF262234 QKB262234 QTX262234 RDT262234 RNP262234 RXL262234 SHH262234 SRD262234 TAZ262234 TKV262234 TUR262234 UEN262234 UOJ262234 UYF262234 VIB262234 VRX262234 WBT262234 WLP262234 WVL262234 E327770 IZ327770 SV327770 ACR327770 AMN327770 AWJ327770 BGF327770 BQB327770 BZX327770 CJT327770 CTP327770 DDL327770 DNH327770 DXD327770 EGZ327770 EQV327770 FAR327770 FKN327770 FUJ327770 GEF327770 GOB327770 GXX327770 HHT327770 HRP327770 IBL327770 ILH327770 IVD327770 JEZ327770 JOV327770 JYR327770 KIN327770 KSJ327770 LCF327770 LMB327770 LVX327770 MFT327770 MPP327770 MZL327770 NJH327770 NTD327770 OCZ327770 OMV327770 OWR327770 PGN327770 PQJ327770 QAF327770 QKB327770 QTX327770 RDT327770 RNP327770 RXL327770 SHH327770 SRD327770 TAZ327770 TKV327770 TUR327770 UEN327770 UOJ327770 UYF327770 VIB327770 VRX327770 WBT327770 WLP327770 WVL327770 E393306 IZ393306 SV393306 ACR393306 AMN393306 AWJ393306 BGF393306 BQB393306 BZX393306 CJT393306 CTP393306 DDL393306 DNH393306 DXD393306 EGZ393306 EQV393306 FAR393306 FKN393306 FUJ393306 GEF393306 GOB393306 GXX393306 HHT393306 HRP393306 IBL393306 ILH393306 IVD393306 JEZ393306 JOV393306 JYR393306 KIN393306 KSJ393306 LCF393306 LMB393306 LVX393306 MFT393306 MPP393306 MZL393306 NJH393306 NTD393306 OCZ393306 OMV393306 OWR393306 PGN393306 PQJ393306 QAF393306 QKB393306 QTX393306 RDT393306 RNP393306 RXL393306 SHH393306 SRD393306 TAZ393306 TKV393306 TUR393306 UEN393306 UOJ393306 UYF393306 VIB393306 VRX393306 WBT393306 WLP393306 WVL393306 E458842 IZ458842 SV458842 ACR458842 AMN458842 AWJ458842 BGF458842 BQB458842 BZX458842 CJT458842 CTP458842 DDL458842 DNH458842 DXD458842 EGZ458842 EQV458842 FAR458842 FKN458842 FUJ458842 GEF458842 GOB458842 GXX458842 HHT458842 HRP458842 IBL458842 ILH458842 IVD458842 JEZ458842 JOV458842 JYR458842 KIN458842 KSJ458842 LCF458842 LMB458842 LVX458842 MFT458842 MPP458842 MZL458842 NJH458842 NTD458842 OCZ458842 OMV458842 OWR458842 PGN458842 PQJ458842 QAF458842 QKB458842 QTX458842 RDT458842 RNP458842 RXL458842 SHH458842 SRD458842 TAZ458842 TKV458842 TUR458842 UEN458842 UOJ458842 UYF458842 VIB458842 VRX458842 WBT458842 WLP458842 WVL458842 E524378 IZ524378 SV524378 ACR524378 AMN524378 AWJ524378 BGF524378 BQB524378 BZX524378 CJT524378 CTP524378 DDL524378 DNH524378 DXD524378 EGZ524378 EQV524378 FAR524378 FKN524378 FUJ524378 GEF524378 GOB524378 GXX524378 HHT524378 HRP524378 IBL524378 ILH524378 IVD524378 JEZ524378 JOV524378 JYR524378 KIN524378 KSJ524378 LCF524378 LMB524378 LVX524378 MFT524378 MPP524378 MZL524378 NJH524378 NTD524378 OCZ524378 OMV524378 OWR524378 PGN524378 PQJ524378 QAF524378 QKB524378 QTX524378 RDT524378 RNP524378 RXL524378 SHH524378 SRD524378 TAZ524378 TKV524378 TUR524378 UEN524378 UOJ524378 UYF524378 VIB524378 VRX524378 WBT524378 WLP524378 WVL524378 E589914 IZ589914 SV589914 ACR589914 AMN589914 AWJ589914 BGF589914 BQB589914 BZX589914 CJT589914 CTP589914 DDL589914 DNH589914 DXD589914 EGZ589914 EQV589914 FAR589914 FKN589914 FUJ589914 GEF589914 GOB589914 GXX589914 HHT589914 HRP589914 IBL589914 ILH589914 IVD589914 JEZ589914 JOV589914 JYR589914 KIN589914 KSJ589914 LCF589914 LMB589914 LVX589914 MFT589914 MPP589914 MZL589914 NJH589914 NTD589914 OCZ589914 OMV589914 OWR589914 PGN589914 PQJ589914 QAF589914 QKB589914 QTX589914 RDT589914 RNP589914 RXL589914 SHH589914 SRD589914 TAZ589914 TKV589914 TUR589914 UEN589914 UOJ589914 UYF589914 VIB589914 VRX589914 WBT589914 WLP589914 WVL589914 E655450 IZ655450 SV655450 ACR655450 AMN655450 AWJ655450 BGF655450 BQB655450 BZX655450 CJT655450 CTP655450 DDL655450 DNH655450 DXD655450 EGZ655450 EQV655450 FAR655450 FKN655450 FUJ655450 GEF655450 GOB655450 GXX655450 HHT655450 HRP655450 IBL655450 ILH655450 IVD655450 JEZ655450 JOV655450 JYR655450 KIN655450 KSJ655450 LCF655450 LMB655450 LVX655450 MFT655450 MPP655450 MZL655450 NJH655450 NTD655450 OCZ655450 OMV655450 OWR655450 PGN655450 PQJ655450 QAF655450 QKB655450 QTX655450 RDT655450 RNP655450 RXL655450 SHH655450 SRD655450 TAZ655450 TKV655450 TUR655450 UEN655450 UOJ655450 UYF655450 VIB655450 VRX655450 WBT655450 WLP655450 WVL655450 E720986 IZ720986 SV720986 ACR720986 AMN720986 AWJ720986 BGF720986 BQB720986 BZX720986 CJT720986 CTP720986 DDL720986 DNH720986 DXD720986 EGZ720986 EQV720986 FAR720986 FKN720986 FUJ720986 GEF720986 GOB720986 GXX720986 HHT720986 HRP720986 IBL720986 ILH720986 IVD720986 JEZ720986 JOV720986 JYR720986 KIN720986 KSJ720986 LCF720986 LMB720986 LVX720986 MFT720986 MPP720986 MZL720986 NJH720986 NTD720986 OCZ720986 OMV720986 OWR720986 PGN720986 PQJ720986 QAF720986 QKB720986 QTX720986 RDT720986 RNP720986 RXL720986 SHH720986 SRD720986 TAZ720986 TKV720986 TUR720986 UEN720986 UOJ720986 UYF720986 VIB720986 VRX720986 WBT720986 WLP720986 WVL720986 E786522 IZ786522 SV786522 ACR786522 AMN786522 AWJ786522 BGF786522 BQB786522 BZX786522 CJT786522 CTP786522 DDL786522 DNH786522 DXD786522 EGZ786522 EQV786522 FAR786522 FKN786522 FUJ786522 GEF786522 GOB786522 GXX786522 HHT786522 HRP786522 IBL786522 ILH786522 IVD786522 JEZ786522 JOV786522 JYR786522 KIN786522 KSJ786522 LCF786522 LMB786522 LVX786522 MFT786522 MPP786522 MZL786522 NJH786522 NTD786522 OCZ786522 OMV786522 OWR786522 PGN786522 PQJ786522 QAF786522 QKB786522 QTX786522 RDT786522 RNP786522 RXL786522 SHH786522 SRD786522 TAZ786522 TKV786522 TUR786522 UEN786522 UOJ786522 UYF786522 VIB786522 VRX786522 WBT786522 WLP786522 WVL786522 E852058 IZ852058 SV852058 ACR852058 AMN852058 AWJ852058 BGF852058 BQB852058 BZX852058 CJT852058 CTP852058 DDL852058 DNH852058 DXD852058 EGZ852058 EQV852058 FAR852058 FKN852058 FUJ852058 GEF852058 GOB852058 GXX852058 HHT852058 HRP852058 IBL852058 ILH852058 IVD852058 JEZ852058 JOV852058 JYR852058 KIN852058 KSJ852058 LCF852058 LMB852058 LVX852058 MFT852058 MPP852058 MZL852058 NJH852058 NTD852058 OCZ852058 OMV852058 OWR852058 PGN852058 PQJ852058 QAF852058 QKB852058 QTX852058 RDT852058 RNP852058 RXL852058 SHH852058 SRD852058 TAZ852058 TKV852058 TUR852058 UEN852058 UOJ852058 UYF852058 VIB852058 VRX852058 WBT852058 WLP852058 WVL852058 E917594 IZ917594 SV917594 ACR917594 AMN917594 AWJ917594 BGF917594 BQB917594 BZX917594 CJT917594 CTP917594 DDL917594 DNH917594 DXD917594 EGZ917594 EQV917594 FAR917594 FKN917594 FUJ917594 GEF917594 GOB917594 GXX917594 HHT917594 HRP917594 IBL917594 ILH917594 IVD917594 JEZ917594 JOV917594 JYR917594 KIN917594 KSJ917594 LCF917594 LMB917594 LVX917594 MFT917594 MPP917594 MZL917594 NJH917594 NTD917594 OCZ917594 OMV917594 OWR917594 PGN917594 PQJ917594 QAF917594 QKB917594 QTX917594 RDT917594 RNP917594 RXL917594 SHH917594 SRD917594 TAZ917594 TKV917594 TUR917594 UEN917594 UOJ917594 UYF917594 VIB917594 VRX917594 WBT917594 WLP917594 WVL917594 E983130 IZ983130 SV983130 ACR983130 AMN983130 AWJ983130 BGF983130 BQB983130 BZX983130 CJT983130 CTP983130 DDL983130 DNH983130 DXD983130 EGZ983130 EQV983130 FAR983130 FKN983130 FUJ983130 GEF983130 GOB983130 GXX983130 HHT983130 HRP983130 IBL983130 ILH983130 IVD983130 JEZ983130 JOV983130 JYR983130 KIN983130 KSJ983130 LCF983130 LMB983130 LVX983130 MFT983130 MPP983130 MZL983130 NJH983130 NTD983130 OCZ983130 OMV983130 OWR983130 PGN983130 PQJ983130 QAF983130 QKB983130 QTX983130 RDT983130 RNP983130 RXL983130 SHH983130 SRD983130 TAZ983130 TKV983130 TUR983130 UEN983130 UOJ983130 UYF983130 VIB983130 VRX983130 WBT983130 WLP983130 WVL983130 WVN983130:WVQ983130 JB90:JE90 SX90:TA90 ACT90:ACW90 AMP90:AMS90 AWL90:AWO90 BGH90:BGK90 BQD90:BQG90 BZZ90:CAC90 CJV90:CJY90 CTR90:CTU90 DDN90:DDQ90 DNJ90:DNM90 DXF90:DXI90 EHB90:EHE90 EQX90:ERA90 FAT90:FAW90 FKP90:FKS90 FUL90:FUO90 GEH90:GEK90 GOD90:GOG90 GXZ90:GYC90 HHV90:HHY90 HRR90:HRU90 IBN90:IBQ90 ILJ90:ILM90 IVF90:IVI90 JFB90:JFE90 JOX90:JPA90 JYT90:JYW90 KIP90:KIS90 KSL90:KSO90 LCH90:LCK90 LMD90:LMG90 LVZ90:LWC90 MFV90:MFY90 MPR90:MPU90 MZN90:MZQ90 NJJ90:NJM90 NTF90:NTI90 ODB90:ODE90 OMX90:ONA90 OWT90:OWW90 PGP90:PGS90 PQL90:PQO90 QAH90:QAK90 QKD90:QKG90 QTZ90:QUC90 RDV90:RDY90 RNR90:RNU90 RXN90:RXQ90 SHJ90:SHM90 SRF90:SRI90 TBB90:TBE90 TKX90:TLA90 TUT90:TUW90 UEP90:UES90 UOL90:UOO90 UYH90:UYK90 VID90:VIG90 VRZ90:VSC90 WBV90:WBY90 WLR90:WLU90 WVN90:WVQ90 G65626:J65626 JB65626:JE65626 SX65626:TA65626 ACT65626:ACW65626 AMP65626:AMS65626 AWL65626:AWO65626 BGH65626:BGK65626 BQD65626:BQG65626 BZZ65626:CAC65626 CJV65626:CJY65626 CTR65626:CTU65626 DDN65626:DDQ65626 DNJ65626:DNM65626 DXF65626:DXI65626 EHB65626:EHE65626 EQX65626:ERA65626 FAT65626:FAW65626 FKP65626:FKS65626 FUL65626:FUO65626 GEH65626:GEK65626 GOD65626:GOG65626 GXZ65626:GYC65626 HHV65626:HHY65626 HRR65626:HRU65626 IBN65626:IBQ65626 ILJ65626:ILM65626 IVF65626:IVI65626 JFB65626:JFE65626 JOX65626:JPA65626 JYT65626:JYW65626 KIP65626:KIS65626 KSL65626:KSO65626 LCH65626:LCK65626 LMD65626:LMG65626 LVZ65626:LWC65626 MFV65626:MFY65626 MPR65626:MPU65626 MZN65626:MZQ65626 NJJ65626:NJM65626 NTF65626:NTI65626 ODB65626:ODE65626 OMX65626:ONA65626 OWT65626:OWW65626 PGP65626:PGS65626 PQL65626:PQO65626 QAH65626:QAK65626 QKD65626:QKG65626 QTZ65626:QUC65626 RDV65626:RDY65626 RNR65626:RNU65626 RXN65626:RXQ65626 SHJ65626:SHM65626 SRF65626:SRI65626 TBB65626:TBE65626 TKX65626:TLA65626 TUT65626:TUW65626 UEP65626:UES65626 UOL65626:UOO65626 UYH65626:UYK65626 VID65626:VIG65626 VRZ65626:VSC65626 WBV65626:WBY65626 WLR65626:WLU65626 WVN65626:WVQ65626 G131162:J131162 JB131162:JE131162 SX131162:TA131162 ACT131162:ACW131162 AMP131162:AMS131162 AWL131162:AWO131162 BGH131162:BGK131162 BQD131162:BQG131162 BZZ131162:CAC131162 CJV131162:CJY131162 CTR131162:CTU131162 DDN131162:DDQ131162 DNJ131162:DNM131162 DXF131162:DXI131162 EHB131162:EHE131162 EQX131162:ERA131162 FAT131162:FAW131162 FKP131162:FKS131162 FUL131162:FUO131162 GEH131162:GEK131162 GOD131162:GOG131162 GXZ131162:GYC131162 HHV131162:HHY131162 HRR131162:HRU131162 IBN131162:IBQ131162 ILJ131162:ILM131162 IVF131162:IVI131162 JFB131162:JFE131162 JOX131162:JPA131162 JYT131162:JYW131162 KIP131162:KIS131162 KSL131162:KSO131162 LCH131162:LCK131162 LMD131162:LMG131162 LVZ131162:LWC131162 MFV131162:MFY131162 MPR131162:MPU131162 MZN131162:MZQ131162 NJJ131162:NJM131162 NTF131162:NTI131162 ODB131162:ODE131162 OMX131162:ONA131162 OWT131162:OWW131162 PGP131162:PGS131162 PQL131162:PQO131162 QAH131162:QAK131162 QKD131162:QKG131162 QTZ131162:QUC131162 RDV131162:RDY131162 RNR131162:RNU131162 RXN131162:RXQ131162 SHJ131162:SHM131162 SRF131162:SRI131162 TBB131162:TBE131162 TKX131162:TLA131162 TUT131162:TUW131162 UEP131162:UES131162 UOL131162:UOO131162 UYH131162:UYK131162 VID131162:VIG131162 VRZ131162:VSC131162 WBV131162:WBY131162 WLR131162:WLU131162 WVN131162:WVQ131162 G196698:J196698 JB196698:JE196698 SX196698:TA196698 ACT196698:ACW196698 AMP196698:AMS196698 AWL196698:AWO196698 BGH196698:BGK196698 BQD196698:BQG196698 BZZ196698:CAC196698 CJV196698:CJY196698 CTR196698:CTU196698 DDN196698:DDQ196698 DNJ196698:DNM196698 DXF196698:DXI196698 EHB196698:EHE196698 EQX196698:ERA196698 FAT196698:FAW196698 FKP196698:FKS196698 FUL196698:FUO196698 GEH196698:GEK196698 GOD196698:GOG196698 GXZ196698:GYC196698 HHV196698:HHY196698 HRR196698:HRU196698 IBN196698:IBQ196698 ILJ196698:ILM196698 IVF196698:IVI196698 JFB196698:JFE196698 JOX196698:JPA196698 JYT196698:JYW196698 KIP196698:KIS196698 KSL196698:KSO196698 LCH196698:LCK196698 LMD196698:LMG196698 LVZ196698:LWC196698 MFV196698:MFY196698 MPR196698:MPU196698 MZN196698:MZQ196698 NJJ196698:NJM196698 NTF196698:NTI196698 ODB196698:ODE196698 OMX196698:ONA196698 OWT196698:OWW196698 PGP196698:PGS196698 PQL196698:PQO196698 QAH196698:QAK196698 QKD196698:QKG196698 QTZ196698:QUC196698 RDV196698:RDY196698 RNR196698:RNU196698 RXN196698:RXQ196698 SHJ196698:SHM196698 SRF196698:SRI196698 TBB196698:TBE196698 TKX196698:TLA196698 TUT196698:TUW196698 UEP196698:UES196698 UOL196698:UOO196698 UYH196698:UYK196698 VID196698:VIG196698 VRZ196698:VSC196698 WBV196698:WBY196698 WLR196698:WLU196698 WVN196698:WVQ196698 G262234:J262234 JB262234:JE262234 SX262234:TA262234 ACT262234:ACW262234 AMP262234:AMS262234 AWL262234:AWO262234 BGH262234:BGK262234 BQD262234:BQG262234 BZZ262234:CAC262234 CJV262234:CJY262234 CTR262234:CTU262234 DDN262234:DDQ262234 DNJ262234:DNM262234 DXF262234:DXI262234 EHB262234:EHE262234 EQX262234:ERA262234 FAT262234:FAW262234 FKP262234:FKS262234 FUL262234:FUO262234 GEH262234:GEK262234 GOD262234:GOG262234 GXZ262234:GYC262234 HHV262234:HHY262234 HRR262234:HRU262234 IBN262234:IBQ262234 ILJ262234:ILM262234 IVF262234:IVI262234 JFB262234:JFE262234 JOX262234:JPA262234 JYT262234:JYW262234 KIP262234:KIS262234 KSL262234:KSO262234 LCH262234:LCK262234 LMD262234:LMG262234 LVZ262234:LWC262234 MFV262234:MFY262234 MPR262234:MPU262234 MZN262234:MZQ262234 NJJ262234:NJM262234 NTF262234:NTI262234 ODB262234:ODE262234 OMX262234:ONA262234 OWT262234:OWW262234 PGP262234:PGS262234 PQL262234:PQO262234 QAH262234:QAK262234 QKD262234:QKG262234 QTZ262234:QUC262234 RDV262234:RDY262234 RNR262234:RNU262234 RXN262234:RXQ262234 SHJ262234:SHM262234 SRF262234:SRI262234 TBB262234:TBE262234 TKX262234:TLA262234 TUT262234:TUW262234 UEP262234:UES262234 UOL262234:UOO262234 UYH262234:UYK262234 VID262234:VIG262234 VRZ262234:VSC262234 WBV262234:WBY262234 WLR262234:WLU262234 WVN262234:WVQ262234 G327770:J327770 JB327770:JE327770 SX327770:TA327770 ACT327770:ACW327770 AMP327770:AMS327770 AWL327770:AWO327770 BGH327770:BGK327770 BQD327770:BQG327770 BZZ327770:CAC327770 CJV327770:CJY327770 CTR327770:CTU327770 DDN327770:DDQ327770 DNJ327770:DNM327770 DXF327770:DXI327770 EHB327770:EHE327770 EQX327770:ERA327770 FAT327770:FAW327770 FKP327770:FKS327770 FUL327770:FUO327770 GEH327770:GEK327770 GOD327770:GOG327770 GXZ327770:GYC327770 HHV327770:HHY327770 HRR327770:HRU327770 IBN327770:IBQ327770 ILJ327770:ILM327770 IVF327770:IVI327770 JFB327770:JFE327770 JOX327770:JPA327770 JYT327770:JYW327770 KIP327770:KIS327770 KSL327770:KSO327770 LCH327770:LCK327770 LMD327770:LMG327770 LVZ327770:LWC327770 MFV327770:MFY327770 MPR327770:MPU327770 MZN327770:MZQ327770 NJJ327770:NJM327770 NTF327770:NTI327770 ODB327770:ODE327770 OMX327770:ONA327770 OWT327770:OWW327770 PGP327770:PGS327770 PQL327770:PQO327770 QAH327770:QAK327770 QKD327770:QKG327770 QTZ327770:QUC327770 RDV327770:RDY327770 RNR327770:RNU327770 RXN327770:RXQ327770 SHJ327770:SHM327770 SRF327770:SRI327770 TBB327770:TBE327770 TKX327770:TLA327770 TUT327770:TUW327770 UEP327770:UES327770 UOL327770:UOO327770 UYH327770:UYK327770 VID327770:VIG327770 VRZ327770:VSC327770 WBV327770:WBY327770 WLR327770:WLU327770 WVN327770:WVQ327770 G393306:J393306 JB393306:JE393306 SX393306:TA393306 ACT393306:ACW393306 AMP393306:AMS393306 AWL393306:AWO393306 BGH393306:BGK393306 BQD393306:BQG393306 BZZ393306:CAC393306 CJV393306:CJY393306 CTR393306:CTU393306 DDN393306:DDQ393306 DNJ393306:DNM393306 DXF393306:DXI393306 EHB393306:EHE393306 EQX393306:ERA393306 FAT393306:FAW393306 FKP393306:FKS393306 FUL393306:FUO393306 GEH393306:GEK393306 GOD393306:GOG393306 GXZ393306:GYC393306 HHV393306:HHY393306 HRR393306:HRU393306 IBN393306:IBQ393306 ILJ393306:ILM393306 IVF393306:IVI393306 JFB393306:JFE393306 JOX393306:JPA393306 JYT393306:JYW393306 KIP393306:KIS393306 KSL393306:KSO393306 LCH393306:LCK393306 LMD393306:LMG393306 LVZ393306:LWC393306 MFV393306:MFY393306 MPR393306:MPU393306 MZN393306:MZQ393306 NJJ393306:NJM393306 NTF393306:NTI393306 ODB393306:ODE393306 OMX393306:ONA393306 OWT393306:OWW393306 PGP393306:PGS393306 PQL393306:PQO393306 QAH393306:QAK393306 QKD393306:QKG393306 QTZ393306:QUC393306 RDV393306:RDY393306 RNR393306:RNU393306 RXN393306:RXQ393306 SHJ393306:SHM393306 SRF393306:SRI393306 TBB393306:TBE393306 TKX393306:TLA393306 TUT393306:TUW393306 UEP393306:UES393306 UOL393306:UOO393306 UYH393306:UYK393306 VID393306:VIG393306 VRZ393306:VSC393306 WBV393306:WBY393306 WLR393306:WLU393306 WVN393306:WVQ393306 G458842:J458842 JB458842:JE458842 SX458842:TA458842 ACT458842:ACW458842 AMP458842:AMS458842 AWL458842:AWO458842 BGH458842:BGK458842 BQD458842:BQG458842 BZZ458842:CAC458842 CJV458842:CJY458842 CTR458842:CTU458842 DDN458842:DDQ458842 DNJ458842:DNM458842 DXF458842:DXI458842 EHB458842:EHE458842 EQX458842:ERA458842 FAT458842:FAW458842 FKP458842:FKS458842 FUL458842:FUO458842 GEH458842:GEK458842 GOD458842:GOG458842 GXZ458842:GYC458842 HHV458842:HHY458842 HRR458842:HRU458842 IBN458842:IBQ458842 ILJ458842:ILM458842 IVF458842:IVI458842 JFB458842:JFE458842 JOX458842:JPA458842 JYT458842:JYW458842 KIP458842:KIS458842 KSL458842:KSO458842 LCH458842:LCK458842 LMD458842:LMG458842 LVZ458842:LWC458842 MFV458842:MFY458842 MPR458842:MPU458842 MZN458842:MZQ458842 NJJ458842:NJM458842 NTF458842:NTI458842 ODB458842:ODE458842 OMX458842:ONA458842 OWT458842:OWW458842 PGP458842:PGS458842 PQL458842:PQO458842 QAH458842:QAK458842 QKD458842:QKG458842 QTZ458842:QUC458842 RDV458842:RDY458842 RNR458842:RNU458842 RXN458842:RXQ458842 SHJ458842:SHM458842 SRF458842:SRI458842 TBB458842:TBE458842 TKX458842:TLA458842 TUT458842:TUW458842 UEP458842:UES458842 UOL458842:UOO458842 UYH458842:UYK458842 VID458842:VIG458842 VRZ458842:VSC458842 WBV458842:WBY458842 WLR458842:WLU458842 WVN458842:WVQ458842 G524378:J524378 JB524378:JE524378 SX524378:TA524378 ACT524378:ACW524378 AMP524378:AMS524378 AWL524378:AWO524378 BGH524378:BGK524378 BQD524378:BQG524378 BZZ524378:CAC524378 CJV524378:CJY524378 CTR524378:CTU524378 DDN524378:DDQ524378 DNJ524378:DNM524378 DXF524378:DXI524378 EHB524378:EHE524378 EQX524378:ERA524378 FAT524378:FAW524378 FKP524378:FKS524378 FUL524378:FUO524378 GEH524378:GEK524378 GOD524378:GOG524378 GXZ524378:GYC524378 HHV524378:HHY524378 HRR524378:HRU524378 IBN524378:IBQ524378 ILJ524378:ILM524378 IVF524378:IVI524378 JFB524378:JFE524378 JOX524378:JPA524378 JYT524378:JYW524378 KIP524378:KIS524378 KSL524378:KSO524378 LCH524378:LCK524378 LMD524378:LMG524378 LVZ524378:LWC524378 MFV524378:MFY524378 MPR524378:MPU524378 MZN524378:MZQ524378 NJJ524378:NJM524378 NTF524378:NTI524378 ODB524378:ODE524378 OMX524378:ONA524378 OWT524378:OWW524378 PGP524378:PGS524378 PQL524378:PQO524378 QAH524378:QAK524378 QKD524378:QKG524378 QTZ524378:QUC524378 RDV524378:RDY524378 RNR524378:RNU524378 RXN524378:RXQ524378 SHJ524378:SHM524378 SRF524378:SRI524378 TBB524378:TBE524378 TKX524378:TLA524378 TUT524378:TUW524378 UEP524378:UES524378 UOL524378:UOO524378 UYH524378:UYK524378 VID524378:VIG524378 VRZ524378:VSC524378 WBV524378:WBY524378 WLR524378:WLU524378 WVN524378:WVQ524378 G589914:J589914 JB589914:JE589914 SX589914:TA589914 ACT589914:ACW589914 AMP589914:AMS589914 AWL589914:AWO589914 BGH589914:BGK589914 BQD589914:BQG589914 BZZ589914:CAC589914 CJV589914:CJY589914 CTR589914:CTU589914 DDN589914:DDQ589914 DNJ589914:DNM589914 DXF589914:DXI589914 EHB589914:EHE589914 EQX589914:ERA589914 FAT589914:FAW589914 FKP589914:FKS589914 FUL589914:FUO589914 GEH589914:GEK589914 GOD589914:GOG589914 GXZ589914:GYC589914 HHV589914:HHY589914 HRR589914:HRU589914 IBN589914:IBQ589914 ILJ589914:ILM589914 IVF589914:IVI589914 JFB589914:JFE589914 JOX589914:JPA589914 JYT589914:JYW589914 KIP589914:KIS589914 KSL589914:KSO589914 LCH589914:LCK589914 LMD589914:LMG589914 LVZ589914:LWC589914 MFV589914:MFY589914 MPR589914:MPU589914 MZN589914:MZQ589914 NJJ589914:NJM589914 NTF589914:NTI589914 ODB589914:ODE589914 OMX589914:ONA589914 OWT589914:OWW589914 PGP589914:PGS589914 PQL589914:PQO589914 QAH589914:QAK589914 QKD589914:QKG589914 QTZ589914:QUC589914 RDV589914:RDY589914 RNR589914:RNU589914 RXN589914:RXQ589914 SHJ589914:SHM589914 SRF589914:SRI589914 TBB589914:TBE589914 TKX589914:TLA589914 TUT589914:TUW589914 UEP589914:UES589914 UOL589914:UOO589914 UYH589914:UYK589914 VID589914:VIG589914 VRZ589914:VSC589914 WBV589914:WBY589914 WLR589914:WLU589914 WVN589914:WVQ589914 G655450:J655450 JB655450:JE655450 SX655450:TA655450 ACT655450:ACW655450 AMP655450:AMS655450 AWL655450:AWO655450 BGH655450:BGK655450 BQD655450:BQG655450 BZZ655450:CAC655450 CJV655450:CJY655450 CTR655450:CTU655450 DDN655450:DDQ655450 DNJ655450:DNM655450 DXF655450:DXI655450 EHB655450:EHE655450 EQX655450:ERA655450 FAT655450:FAW655450 FKP655450:FKS655450 FUL655450:FUO655450 GEH655450:GEK655450 GOD655450:GOG655450 GXZ655450:GYC655450 HHV655450:HHY655450 HRR655450:HRU655450 IBN655450:IBQ655450 ILJ655450:ILM655450 IVF655450:IVI655450 JFB655450:JFE655450 JOX655450:JPA655450 JYT655450:JYW655450 KIP655450:KIS655450 KSL655450:KSO655450 LCH655450:LCK655450 LMD655450:LMG655450 LVZ655450:LWC655450 MFV655450:MFY655450 MPR655450:MPU655450 MZN655450:MZQ655450 NJJ655450:NJM655450 NTF655450:NTI655450 ODB655450:ODE655450 OMX655450:ONA655450 OWT655450:OWW655450 PGP655450:PGS655450 PQL655450:PQO655450 QAH655450:QAK655450 QKD655450:QKG655450 QTZ655450:QUC655450 RDV655450:RDY655450 RNR655450:RNU655450 RXN655450:RXQ655450 SHJ655450:SHM655450 SRF655450:SRI655450 TBB655450:TBE655450 TKX655450:TLA655450 TUT655450:TUW655450 UEP655450:UES655450 UOL655450:UOO655450 UYH655450:UYK655450 VID655450:VIG655450 VRZ655450:VSC655450 WBV655450:WBY655450 WLR655450:WLU655450 WVN655450:WVQ655450 G720986:J720986 JB720986:JE720986 SX720986:TA720986 ACT720986:ACW720986 AMP720986:AMS720986 AWL720986:AWO720986 BGH720986:BGK720986 BQD720986:BQG720986 BZZ720986:CAC720986 CJV720986:CJY720986 CTR720986:CTU720986 DDN720986:DDQ720986 DNJ720986:DNM720986 DXF720986:DXI720986 EHB720986:EHE720986 EQX720986:ERA720986 FAT720986:FAW720986 FKP720986:FKS720986 FUL720986:FUO720986 GEH720986:GEK720986 GOD720986:GOG720986 GXZ720986:GYC720986 HHV720986:HHY720986 HRR720986:HRU720986 IBN720986:IBQ720986 ILJ720986:ILM720986 IVF720986:IVI720986 JFB720986:JFE720986 JOX720986:JPA720986 JYT720986:JYW720986 KIP720986:KIS720986 KSL720986:KSO720986 LCH720986:LCK720986 LMD720986:LMG720986 LVZ720986:LWC720986 MFV720986:MFY720986 MPR720986:MPU720986 MZN720986:MZQ720986 NJJ720986:NJM720986 NTF720986:NTI720986 ODB720986:ODE720986 OMX720986:ONA720986 OWT720986:OWW720986 PGP720986:PGS720986 PQL720986:PQO720986 QAH720986:QAK720986 QKD720986:QKG720986 QTZ720986:QUC720986 RDV720986:RDY720986 RNR720986:RNU720986 RXN720986:RXQ720986 SHJ720986:SHM720986 SRF720986:SRI720986 TBB720986:TBE720986 TKX720986:TLA720986 TUT720986:TUW720986 UEP720986:UES720986 UOL720986:UOO720986 UYH720986:UYK720986 VID720986:VIG720986 VRZ720986:VSC720986 WBV720986:WBY720986 WLR720986:WLU720986 WVN720986:WVQ720986 G786522:J786522 JB786522:JE786522 SX786522:TA786522 ACT786522:ACW786522 AMP786522:AMS786522 AWL786522:AWO786522 BGH786522:BGK786522 BQD786522:BQG786522 BZZ786522:CAC786522 CJV786522:CJY786522 CTR786522:CTU786522 DDN786522:DDQ786522 DNJ786522:DNM786522 DXF786522:DXI786522 EHB786522:EHE786522 EQX786522:ERA786522 FAT786522:FAW786522 FKP786522:FKS786522 FUL786522:FUO786522 GEH786522:GEK786522 GOD786522:GOG786522 GXZ786522:GYC786522 HHV786522:HHY786522 HRR786522:HRU786522 IBN786522:IBQ786522 ILJ786522:ILM786522 IVF786522:IVI786522 JFB786522:JFE786522 JOX786522:JPA786522 JYT786522:JYW786522 KIP786522:KIS786522 KSL786522:KSO786522 LCH786522:LCK786522 LMD786522:LMG786522 LVZ786522:LWC786522 MFV786522:MFY786522 MPR786522:MPU786522 MZN786522:MZQ786522 NJJ786522:NJM786522 NTF786522:NTI786522 ODB786522:ODE786522 OMX786522:ONA786522 OWT786522:OWW786522 PGP786522:PGS786522 PQL786522:PQO786522 QAH786522:QAK786522 QKD786522:QKG786522 QTZ786522:QUC786522 RDV786522:RDY786522 RNR786522:RNU786522 RXN786522:RXQ786522 SHJ786522:SHM786522 SRF786522:SRI786522 TBB786522:TBE786522 TKX786522:TLA786522 TUT786522:TUW786522 UEP786522:UES786522 UOL786522:UOO786522 UYH786522:UYK786522 VID786522:VIG786522 VRZ786522:VSC786522 WBV786522:WBY786522 WLR786522:WLU786522 WVN786522:WVQ786522 G852058:J852058 JB852058:JE852058 SX852058:TA852058 ACT852058:ACW852058 AMP852058:AMS852058 AWL852058:AWO852058 BGH852058:BGK852058 BQD852058:BQG852058 BZZ852058:CAC852058 CJV852058:CJY852058 CTR852058:CTU852058 DDN852058:DDQ852058 DNJ852058:DNM852058 DXF852058:DXI852058 EHB852058:EHE852058 EQX852058:ERA852058 FAT852058:FAW852058 FKP852058:FKS852058 FUL852058:FUO852058 GEH852058:GEK852058 GOD852058:GOG852058 GXZ852058:GYC852058 HHV852058:HHY852058 HRR852058:HRU852058 IBN852058:IBQ852058 ILJ852058:ILM852058 IVF852058:IVI852058 JFB852058:JFE852058 JOX852058:JPA852058 JYT852058:JYW852058 KIP852058:KIS852058 KSL852058:KSO852058 LCH852058:LCK852058 LMD852058:LMG852058 LVZ852058:LWC852058 MFV852058:MFY852058 MPR852058:MPU852058 MZN852058:MZQ852058 NJJ852058:NJM852058 NTF852058:NTI852058 ODB852058:ODE852058 OMX852058:ONA852058 OWT852058:OWW852058 PGP852058:PGS852058 PQL852058:PQO852058 QAH852058:QAK852058 QKD852058:QKG852058 QTZ852058:QUC852058 RDV852058:RDY852058 RNR852058:RNU852058 RXN852058:RXQ852058 SHJ852058:SHM852058 SRF852058:SRI852058 TBB852058:TBE852058 TKX852058:TLA852058 TUT852058:TUW852058 UEP852058:UES852058 UOL852058:UOO852058 UYH852058:UYK852058 VID852058:VIG852058 VRZ852058:VSC852058 WBV852058:WBY852058 WLR852058:WLU852058 WVN852058:WVQ852058 G917594:J917594 JB917594:JE917594 SX917594:TA917594 ACT917594:ACW917594 AMP917594:AMS917594 AWL917594:AWO917594 BGH917594:BGK917594 BQD917594:BQG917594 BZZ917594:CAC917594 CJV917594:CJY917594 CTR917594:CTU917594 DDN917594:DDQ917594 DNJ917594:DNM917594 DXF917594:DXI917594 EHB917594:EHE917594 EQX917594:ERA917594 FAT917594:FAW917594 FKP917594:FKS917594 FUL917594:FUO917594 GEH917594:GEK917594 GOD917594:GOG917594 GXZ917594:GYC917594 HHV917594:HHY917594 HRR917594:HRU917594 IBN917594:IBQ917594 ILJ917594:ILM917594 IVF917594:IVI917594 JFB917594:JFE917594 JOX917594:JPA917594 JYT917594:JYW917594 KIP917594:KIS917594 KSL917594:KSO917594 LCH917594:LCK917594 LMD917594:LMG917594 LVZ917594:LWC917594 MFV917594:MFY917594 MPR917594:MPU917594 MZN917594:MZQ917594 NJJ917594:NJM917594 NTF917594:NTI917594 ODB917594:ODE917594 OMX917594:ONA917594 OWT917594:OWW917594 PGP917594:PGS917594 PQL917594:PQO917594 QAH917594:QAK917594 QKD917594:QKG917594 QTZ917594:QUC917594 RDV917594:RDY917594 RNR917594:RNU917594 RXN917594:RXQ917594 SHJ917594:SHM917594 SRF917594:SRI917594 TBB917594:TBE917594 TKX917594:TLA917594 TUT917594:TUW917594 UEP917594:UES917594 UOL917594:UOO917594 UYH917594:UYK917594 VID917594:VIG917594 VRZ917594:VSC917594 WBV917594:WBY917594 WLR917594:WLU917594 WVN917594:WVQ917594 G983130:J983130 JB983130:JE983130 SX983130:TA983130 ACT983130:ACW983130 AMP983130:AMS983130 AWL983130:AWO983130 BGH983130:BGK983130 BQD983130:BQG983130 BZZ983130:CAC983130 CJV983130:CJY983130 CTR983130:CTU983130 DDN983130:DDQ983130 DNJ983130:DNM983130 DXF983130:DXI983130 EHB983130:EHE983130 EQX983130:ERA983130 FAT983130:FAW983130 FKP983130:FKS983130 FUL983130:FUO983130 GEH983130:GEK983130 GOD983130:GOG983130 GXZ983130:GYC983130 HHV983130:HHY983130 HRR983130:HRU983130 IBN983130:IBQ983130 ILJ983130:ILM983130 IVF983130:IVI983130 JFB983130:JFE983130 JOX983130:JPA983130 JYT983130:JYW983130 KIP983130:KIS983130 KSL983130:KSO983130 LCH983130:LCK983130 LMD983130:LMG983130 LVZ983130:LWC983130 MFV983130:MFY983130 MPR983130:MPU983130 MZN983130:MZQ983130 NJJ983130:NJM983130 NTF983130:NTI983130 ODB983130:ODE983130 OMX983130:ONA983130 OWT983130:OWW983130 PGP983130:PGS983130 PQL983130:PQO983130 QAH983130:QAK983130 QKD983130:QKG983130 QTZ983130:QUC983130 RDV983130:RDY983130 RNR983130:RNU983130 RXN983130:RXQ983130 SHJ983130:SHM983130 SRF983130:SRI983130 TBB983130:TBE983130 TKX983130:TLA983130 TUT983130:TUW983130 UEP983130:UES983130 UOL983130:UOO983130 UYH983130:UYK983130 VID983130:VIG983130 VRZ983130:VSC983130 WBV983130:WBY983130 E90 G90:J90" xr:uid="{00000000-0002-0000-0300-000005000000}">
      <formula1>0</formula1>
    </dataValidation>
    <dataValidation type="whole" operator="lessThanOrEqual" allowBlank="1" showInputMessage="1" showErrorMessage="1" sqref="K91:M91 JF91:JH91 TB91:TD91 ACX91:ACZ91 AMT91:AMV91 AWP91:AWR91 BGL91:BGN91 BQH91:BQJ91 CAD91:CAF91 CJZ91:CKB91 CTV91:CTX91 DDR91:DDT91 DNN91:DNP91 DXJ91:DXL91 EHF91:EHH91 ERB91:ERD91 FAX91:FAZ91 FKT91:FKV91 FUP91:FUR91 GEL91:GEN91 GOH91:GOJ91 GYD91:GYF91 HHZ91:HIB91 HRV91:HRX91 IBR91:IBT91 ILN91:ILP91 IVJ91:IVL91 JFF91:JFH91 JPB91:JPD91 JYX91:JYZ91 KIT91:KIV91 KSP91:KSR91 LCL91:LCN91 LMH91:LMJ91 LWD91:LWF91 MFZ91:MGB91 MPV91:MPX91 MZR91:MZT91 NJN91:NJP91 NTJ91:NTL91 ODF91:ODH91 ONB91:OND91 OWX91:OWZ91 PGT91:PGV91 PQP91:PQR91 QAL91:QAN91 QKH91:QKJ91 QUD91:QUF91 RDZ91:REB91 RNV91:RNX91 RXR91:RXT91 SHN91:SHP91 SRJ91:SRL91 TBF91:TBH91 TLB91:TLD91 TUX91:TUZ91 UET91:UEV91 UOP91:UOR91 UYL91:UYN91 VIH91:VIJ91 VSD91:VSF91 WBZ91:WCB91 WLV91:WLX91 WVR91:WVT91 K65627:M65627 JF65627:JH65627 TB65627:TD65627 ACX65627:ACZ65627 AMT65627:AMV65627 AWP65627:AWR65627 BGL65627:BGN65627 BQH65627:BQJ65627 CAD65627:CAF65627 CJZ65627:CKB65627 CTV65627:CTX65627 DDR65627:DDT65627 DNN65627:DNP65627 DXJ65627:DXL65627 EHF65627:EHH65627 ERB65627:ERD65627 FAX65627:FAZ65627 FKT65627:FKV65627 FUP65627:FUR65627 GEL65627:GEN65627 GOH65627:GOJ65627 GYD65627:GYF65627 HHZ65627:HIB65627 HRV65627:HRX65627 IBR65627:IBT65627 ILN65627:ILP65627 IVJ65627:IVL65627 JFF65627:JFH65627 JPB65627:JPD65627 JYX65627:JYZ65627 KIT65627:KIV65627 KSP65627:KSR65627 LCL65627:LCN65627 LMH65627:LMJ65627 LWD65627:LWF65627 MFZ65627:MGB65627 MPV65627:MPX65627 MZR65627:MZT65627 NJN65627:NJP65627 NTJ65627:NTL65627 ODF65627:ODH65627 ONB65627:OND65627 OWX65627:OWZ65627 PGT65627:PGV65627 PQP65627:PQR65627 QAL65627:QAN65627 QKH65627:QKJ65627 QUD65627:QUF65627 RDZ65627:REB65627 RNV65627:RNX65627 RXR65627:RXT65627 SHN65627:SHP65627 SRJ65627:SRL65627 TBF65627:TBH65627 TLB65627:TLD65627 TUX65627:TUZ65627 UET65627:UEV65627 UOP65627:UOR65627 UYL65627:UYN65627 VIH65627:VIJ65627 VSD65627:VSF65627 WBZ65627:WCB65627 WLV65627:WLX65627 WVR65627:WVT65627 K131163:M131163 JF131163:JH131163 TB131163:TD131163 ACX131163:ACZ131163 AMT131163:AMV131163 AWP131163:AWR131163 BGL131163:BGN131163 BQH131163:BQJ131163 CAD131163:CAF131163 CJZ131163:CKB131163 CTV131163:CTX131163 DDR131163:DDT131163 DNN131163:DNP131163 DXJ131163:DXL131163 EHF131163:EHH131163 ERB131163:ERD131163 FAX131163:FAZ131163 FKT131163:FKV131163 FUP131163:FUR131163 GEL131163:GEN131163 GOH131163:GOJ131163 GYD131163:GYF131163 HHZ131163:HIB131163 HRV131163:HRX131163 IBR131163:IBT131163 ILN131163:ILP131163 IVJ131163:IVL131163 JFF131163:JFH131163 JPB131163:JPD131163 JYX131163:JYZ131163 KIT131163:KIV131163 KSP131163:KSR131163 LCL131163:LCN131163 LMH131163:LMJ131163 LWD131163:LWF131163 MFZ131163:MGB131163 MPV131163:MPX131163 MZR131163:MZT131163 NJN131163:NJP131163 NTJ131163:NTL131163 ODF131163:ODH131163 ONB131163:OND131163 OWX131163:OWZ131163 PGT131163:PGV131163 PQP131163:PQR131163 QAL131163:QAN131163 QKH131163:QKJ131163 QUD131163:QUF131163 RDZ131163:REB131163 RNV131163:RNX131163 RXR131163:RXT131163 SHN131163:SHP131163 SRJ131163:SRL131163 TBF131163:TBH131163 TLB131163:TLD131163 TUX131163:TUZ131163 UET131163:UEV131163 UOP131163:UOR131163 UYL131163:UYN131163 VIH131163:VIJ131163 VSD131163:VSF131163 WBZ131163:WCB131163 WLV131163:WLX131163 WVR131163:WVT131163 K196699:M196699 JF196699:JH196699 TB196699:TD196699 ACX196699:ACZ196699 AMT196699:AMV196699 AWP196699:AWR196699 BGL196699:BGN196699 BQH196699:BQJ196699 CAD196699:CAF196699 CJZ196699:CKB196699 CTV196699:CTX196699 DDR196699:DDT196699 DNN196699:DNP196699 DXJ196699:DXL196699 EHF196699:EHH196699 ERB196699:ERD196699 FAX196699:FAZ196699 FKT196699:FKV196699 FUP196699:FUR196699 GEL196699:GEN196699 GOH196699:GOJ196699 GYD196699:GYF196699 HHZ196699:HIB196699 HRV196699:HRX196699 IBR196699:IBT196699 ILN196699:ILP196699 IVJ196699:IVL196699 JFF196699:JFH196699 JPB196699:JPD196699 JYX196699:JYZ196699 KIT196699:KIV196699 KSP196699:KSR196699 LCL196699:LCN196699 LMH196699:LMJ196699 LWD196699:LWF196699 MFZ196699:MGB196699 MPV196699:MPX196699 MZR196699:MZT196699 NJN196699:NJP196699 NTJ196699:NTL196699 ODF196699:ODH196699 ONB196699:OND196699 OWX196699:OWZ196699 PGT196699:PGV196699 PQP196699:PQR196699 QAL196699:QAN196699 QKH196699:QKJ196699 QUD196699:QUF196699 RDZ196699:REB196699 RNV196699:RNX196699 RXR196699:RXT196699 SHN196699:SHP196699 SRJ196699:SRL196699 TBF196699:TBH196699 TLB196699:TLD196699 TUX196699:TUZ196699 UET196699:UEV196699 UOP196699:UOR196699 UYL196699:UYN196699 VIH196699:VIJ196699 VSD196699:VSF196699 WBZ196699:WCB196699 WLV196699:WLX196699 WVR196699:WVT196699 K262235:M262235 JF262235:JH262235 TB262235:TD262235 ACX262235:ACZ262235 AMT262235:AMV262235 AWP262235:AWR262235 BGL262235:BGN262235 BQH262235:BQJ262235 CAD262235:CAF262235 CJZ262235:CKB262235 CTV262235:CTX262235 DDR262235:DDT262235 DNN262235:DNP262235 DXJ262235:DXL262235 EHF262235:EHH262235 ERB262235:ERD262235 FAX262235:FAZ262235 FKT262235:FKV262235 FUP262235:FUR262235 GEL262235:GEN262235 GOH262235:GOJ262235 GYD262235:GYF262235 HHZ262235:HIB262235 HRV262235:HRX262235 IBR262235:IBT262235 ILN262235:ILP262235 IVJ262235:IVL262235 JFF262235:JFH262235 JPB262235:JPD262235 JYX262235:JYZ262235 KIT262235:KIV262235 KSP262235:KSR262235 LCL262235:LCN262235 LMH262235:LMJ262235 LWD262235:LWF262235 MFZ262235:MGB262235 MPV262235:MPX262235 MZR262235:MZT262235 NJN262235:NJP262235 NTJ262235:NTL262235 ODF262235:ODH262235 ONB262235:OND262235 OWX262235:OWZ262235 PGT262235:PGV262235 PQP262235:PQR262235 QAL262235:QAN262235 QKH262235:QKJ262235 QUD262235:QUF262235 RDZ262235:REB262235 RNV262235:RNX262235 RXR262235:RXT262235 SHN262235:SHP262235 SRJ262235:SRL262235 TBF262235:TBH262235 TLB262235:TLD262235 TUX262235:TUZ262235 UET262235:UEV262235 UOP262235:UOR262235 UYL262235:UYN262235 VIH262235:VIJ262235 VSD262235:VSF262235 WBZ262235:WCB262235 WLV262235:WLX262235 WVR262235:WVT262235 K327771:M327771 JF327771:JH327771 TB327771:TD327771 ACX327771:ACZ327771 AMT327771:AMV327771 AWP327771:AWR327771 BGL327771:BGN327771 BQH327771:BQJ327771 CAD327771:CAF327771 CJZ327771:CKB327771 CTV327771:CTX327771 DDR327771:DDT327771 DNN327771:DNP327771 DXJ327771:DXL327771 EHF327771:EHH327771 ERB327771:ERD327771 FAX327771:FAZ327771 FKT327771:FKV327771 FUP327771:FUR327771 GEL327771:GEN327771 GOH327771:GOJ327771 GYD327771:GYF327771 HHZ327771:HIB327771 HRV327771:HRX327771 IBR327771:IBT327771 ILN327771:ILP327771 IVJ327771:IVL327771 JFF327771:JFH327771 JPB327771:JPD327771 JYX327771:JYZ327771 KIT327771:KIV327771 KSP327771:KSR327771 LCL327771:LCN327771 LMH327771:LMJ327771 LWD327771:LWF327771 MFZ327771:MGB327771 MPV327771:MPX327771 MZR327771:MZT327771 NJN327771:NJP327771 NTJ327771:NTL327771 ODF327771:ODH327771 ONB327771:OND327771 OWX327771:OWZ327771 PGT327771:PGV327771 PQP327771:PQR327771 QAL327771:QAN327771 QKH327771:QKJ327771 QUD327771:QUF327771 RDZ327771:REB327771 RNV327771:RNX327771 RXR327771:RXT327771 SHN327771:SHP327771 SRJ327771:SRL327771 TBF327771:TBH327771 TLB327771:TLD327771 TUX327771:TUZ327771 UET327771:UEV327771 UOP327771:UOR327771 UYL327771:UYN327771 VIH327771:VIJ327771 VSD327771:VSF327771 WBZ327771:WCB327771 WLV327771:WLX327771 WVR327771:WVT327771 K393307:M393307 JF393307:JH393307 TB393307:TD393307 ACX393307:ACZ393307 AMT393307:AMV393307 AWP393307:AWR393307 BGL393307:BGN393307 BQH393307:BQJ393307 CAD393307:CAF393307 CJZ393307:CKB393307 CTV393307:CTX393307 DDR393307:DDT393307 DNN393307:DNP393307 DXJ393307:DXL393307 EHF393307:EHH393307 ERB393307:ERD393307 FAX393307:FAZ393307 FKT393307:FKV393307 FUP393307:FUR393307 GEL393307:GEN393307 GOH393307:GOJ393307 GYD393307:GYF393307 HHZ393307:HIB393307 HRV393307:HRX393307 IBR393307:IBT393307 ILN393307:ILP393307 IVJ393307:IVL393307 JFF393307:JFH393307 JPB393307:JPD393307 JYX393307:JYZ393307 KIT393307:KIV393307 KSP393307:KSR393307 LCL393307:LCN393307 LMH393307:LMJ393307 LWD393307:LWF393307 MFZ393307:MGB393307 MPV393307:MPX393307 MZR393307:MZT393307 NJN393307:NJP393307 NTJ393307:NTL393307 ODF393307:ODH393307 ONB393307:OND393307 OWX393307:OWZ393307 PGT393307:PGV393307 PQP393307:PQR393307 QAL393307:QAN393307 QKH393307:QKJ393307 QUD393307:QUF393307 RDZ393307:REB393307 RNV393307:RNX393307 RXR393307:RXT393307 SHN393307:SHP393307 SRJ393307:SRL393307 TBF393307:TBH393307 TLB393307:TLD393307 TUX393307:TUZ393307 UET393307:UEV393307 UOP393307:UOR393307 UYL393307:UYN393307 VIH393307:VIJ393307 VSD393307:VSF393307 WBZ393307:WCB393307 WLV393307:WLX393307 WVR393307:WVT393307 K458843:M458843 JF458843:JH458843 TB458843:TD458843 ACX458843:ACZ458843 AMT458843:AMV458843 AWP458843:AWR458843 BGL458843:BGN458843 BQH458843:BQJ458843 CAD458843:CAF458843 CJZ458843:CKB458843 CTV458843:CTX458843 DDR458843:DDT458843 DNN458843:DNP458843 DXJ458843:DXL458843 EHF458843:EHH458843 ERB458843:ERD458843 FAX458843:FAZ458843 FKT458843:FKV458843 FUP458843:FUR458843 GEL458843:GEN458843 GOH458843:GOJ458843 GYD458843:GYF458843 HHZ458843:HIB458843 HRV458843:HRX458843 IBR458843:IBT458843 ILN458843:ILP458843 IVJ458843:IVL458843 JFF458843:JFH458843 JPB458843:JPD458843 JYX458843:JYZ458843 KIT458843:KIV458843 KSP458843:KSR458843 LCL458843:LCN458843 LMH458843:LMJ458843 LWD458843:LWF458843 MFZ458843:MGB458843 MPV458843:MPX458843 MZR458843:MZT458843 NJN458843:NJP458843 NTJ458843:NTL458843 ODF458843:ODH458843 ONB458843:OND458843 OWX458843:OWZ458843 PGT458843:PGV458843 PQP458843:PQR458843 QAL458843:QAN458843 QKH458843:QKJ458843 QUD458843:QUF458843 RDZ458843:REB458843 RNV458843:RNX458843 RXR458843:RXT458843 SHN458843:SHP458843 SRJ458843:SRL458843 TBF458843:TBH458843 TLB458843:TLD458843 TUX458843:TUZ458843 UET458843:UEV458843 UOP458843:UOR458843 UYL458843:UYN458843 VIH458843:VIJ458843 VSD458843:VSF458843 WBZ458843:WCB458843 WLV458843:WLX458843 WVR458843:WVT458843 K524379:M524379 JF524379:JH524379 TB524379:TD524379 ACX524379:ACZ524379 AMT524379:AMV524379 AWP524379:AWR524379 BGL524379:BGN524379 BQH524379:BQJ524379 CAD524379:CAF524379 CJZ524379:CKB524379 CTV524379:CTX524379 DDR524379:DDT524379 DNN524379:DNP524379 DXJ524379:DXL524379 EHF524379:EHH524379 ERB524379:ERD524379 FAX524379:FAZ524379 FKT524379:FKV524379 FUP524379:FUR524379 GEL524379:GEN524379 GOH524379:GOJ524379 GYD524379:GYF524379 HHZ524379:HIB524379 HRV524379:HRX524379 IBR524379:IBT524379 ILN524379:ILP524379 IVJ524379:IVL524379 JFF524379:JFH524379 JPB524379:JPD524379 JYX524379:JYZ524379 KIT524379:KIV524379 KSP524379:KSR524379 LCL524379:LCN524379 LMH524379:LMJ524379 LWD524379:LWF524379 MFZ524379:MGB524379 MPV524379:MPX524379 MZR524379:MZT524379 NJN524379:NJP524379 NTJ524379:NTL524379 ODF524379:ODH524379 ONB524379:OND524379 OWX524379:OWZ524379 PGT524379:PGV524379 PQP524379:PQR524379 QAL524379:QAN524379 QKH524379:QKJ524379 QUD524379:QUF524379 RDZ524379:REB524379 RNV524379:RNX524379 RXR524379:RXT524379 SHN524379:SHP524379 SRJ524379:SRL524379 TBF524379:TBH524379 TLB524379:TLD524379 TUX524379:TUZ524379 UET524379:UEV524379 UOP524379:UOR524379 UYL524379:UYN524379 VIH524379:VIJ524379 VSD524379:VSF524379 WBZ524379:WCB524379 WLV524379:WLX524379 WVR524379:WVT524379 K589915:M589915 JF589915:JH589915 TB589915:TD589915 ACX589915:ACZ589915 AMT589915:AMV589915 AWP589915:AWR589915 BGL589915:BGN589915 BQH589915:BQJ589915 CAD589915:CAF589915 CJZ589915:CKB589915 CTV589915:CTX589915 DDR589915:DDT589915 DNN589915:DNP589915 DXJ589915:DXL589915 EHF589915:EHH589915 ERB589915:ERD589915 FAX589915:FAZ589915 FKT589915:FKV589915 FUP589915:FUR589915 GEL589915:GEN589915 GOH589915:GOJ589915 GYD589915:GYF589915 HHZ589915:HIB589915 HRV589915:HRX589915 IBR589915:IBT589915 ILN589915:ILP589915 IVJ589915:IVL589915 JFF589915:JFH589915 JPB589915:JPD589915 JYX589915:JYZ589915 KIT589915:KIV589915 KSP589915:KSR589915 LCL589915:LCN589915 LMH589915:LMJ589915 LWD589915:LWF589915 MFZ589915:MGB589915 MPV589915:MPX589915 MZR589915:MZT589915 NJN589915:NJP589915 NTJ589915:NTL589915 ODF589915:ODH589915 ONB589915:OND589915 OWX589915:OWZ589915 PGT589915:PGV589915 PQP589915:PQR589915 QAL589915:QAN589915 QKH589915:QKJ589915 QUD589915:QUF589915 RDZ589915:REB589915 RNV589915:RNX589915 RXR589915:RXT589915 SHN589915:SHP589915 SRJ589915:SRL589915 TBF589915:TBH589915 TLB589915:TLD589915 TUX589915:TUZ589915 UET589915:UEV589915 UOP589915:UOR589915 UYL589915:UYN589915 VIH589915:VIJ589915 VSD589915:VSF589915 WBZ589915:WCB589915 WLV589915:WLX589915 WVR589915:WVT589915 K655451:M655451 JF655451:JH655451 TB655451:TD655451 ACX655451:ACZ655451 AMT655451:AMV655451 AWP655451:AWR655451 BGL655451:BGN655451 BQH655451:BQJ655451 CAD655451:CAF655451 CJZ655451:CKB655451 CTV655451:CTX655451 DDR655451:DDT655451 DNN655451:DNP655451 DXJ655451:DXL655451 EHF655451:EHH655451 ERB655451:ERD655451 FAX655451:FAZ655451 FKT655451:FKV655451 FUP655451:FUR655451 GEL655451:GEN655451 GOH655451:GOJ655451 GYD655451:GYF655451 HHZ655451:HIB655451 HRV655451:HRX655451 IBR655451:IBT655451 ILN655451:ILP655451 IVJ655451:IVL655451 JFF655451:JFH655451 JPB655451:JPD655451 JYX655451:JYZ655451 KIT655451:KIV655451 KSP655451:KSR655451 LCL655451:LCN655451 LMH655451:LMJ655451 LWD655451:LWF655451 MFZ655451:MGB655451 MPV655451:MPX655451 MZR655451:MZT655451 NJN655451:NJP655451 NTJ655451:NTL655451 ODF655451:ODH655451 ONB655451:OND655451 OWX655451:OWZ655451 PGT655451:PGV655451 PQP655451:PQR655451 QAL655451:QAN655451 QKH655451:QKJ655451 QUD655451:QUF655451 RDZ655451:REB655451 RNV655451:RNX655451 RXR655451:RXT655451 SHN655451:SHP655451 SRJ655451:SRL655451 TBF655451:TBH655451 TLB655451:TLD655451 TUX655451:TUZ655451 UET655451:UEV655451 UOP655451:UOR655451 UYL655451:UYN655451 VIH655451:VIJ655451 VSD655451:VSF655451 WBZ655451:WCB655451 WLV655451:WLX655451 WVR655451:WVT655451 K720987:M720987 JF720987:JH720987 TB720987:TD720987 ACX720987:ACZ720987 AMT720987:AMV720987 AWP720987:AWR720987 BGL720987:BGN720987 BQH720987:BQJ720987 CAD720987:CAF720987 CJZ720987:CKB720987 CTV720987:CTX720987 DDR720987:DDT720987 DNN720987:DNP720987 DXJ720987:DXL720987 EHF720987:EHH720987 ERB720987:ERD720987 FAX720987:FAZ720987 FKT720987:FKV720987 FUP720987:FUR720987 GEL720987:GEN720987 GOH720987:GOJ720987 GYD720987:GYF720987 HHZ720987:HIB720987 HRV720987:HRX720987 IBR720987:IBT720987 ILN720987:ILP720987 IVJ720987:IVL720987 JFF720987:JFH720987 JPB720987:JPD720987 JYX720987:JYZ720987 KIT720987:KIV720987 KSP720987:KSR720987 LCL720987:LCN720987 LMH720987:LMJ720987 LWD720987:LWF720987 MFZ720987:MGB720987 MPV720987:MPX720987 MZR720987:MZT720987 NJN720987:NJP720987 NTJ720987:NTL720987 ODF720987:ODH720987 ONB720987:OND720987 OWX720987:OWZ720987 PGT720987:PGV720987 PQP720987:PQR720987 QAL720987:QAN720987 QKH720987:QKJ720987 QUD720987:QUF720987 RDZ720987:REB720987 RNV720987:RNX720987 RXR720987:RXT720987 SHN720987:SHP720987 SRJ720987:SRL720987 TBF720987:TBH720987 TLB720987:TLD720987 TUX720987:TUZ720987 UET720987:UEV720987 UOP720987:UOR720987 UYL720987:UYN720987 VIH720987:VIJ720987 VSD720987:VSF720987 WBZ720987:WCB720987 WLV720987:WLX720987 WVR720987:WVT720987 K786523:M786523 JF786523:JH786523 TB786523:TD786523 ACX786523:ACZ786523 AMT786523:AMV786523 AWP786523:AWR786523 BGL786523:BGN786523 BQH786523:BQJ786523 CAD786523:CAF786523 CJZ786523:CKB786523 CTV786523:CTX786523 DDR786523:DDT786523 DNN786523:DNP786523 DXJ786523:DXL786523 EHF786523:EHH786523 ERB786523:ERD786523 FAX786523:FAZ786523 FKT786523:FKV786523 FUP786523:FUR786523 GEL786523:GEN786523 GOH786523:GOJ786523 GYD786523:GYF786523 HHZ786523:HIB786523 HRV786523:HRX786523 IBR786523:IBT786523 ILN786523:ILP786523 IVJ786523:IVL786523 JFF786523:JFH786523 JPB786523:JPD786523 JYX786523:JYZ786523 KIT786523:KIV786523 KSP786523:KSR786523 LCL786523:LCN786523 LMH786523:LMJ786523 LWD786523:LWF786523 MFZ786523:MGB786523 MPV786523:MPX786523 MZR786523:MZT786523 NJN786523:NJP786523 NTJ786523:NTL786523 ODF786523:ODH786523 ONB786523:OND786523 OWX786523:OWZ786523 PGT786523:PGV786523 PQP786523:PQR786523 QAL786523:QAN786523 QKH786523:QKJ786523 QUD786523:QUF786523 RDZ786523:REB786523 RNV786523:RNX786523 RXR786523:RXT786523 SHN786523:SHP786523 SRJ786523:SRL786523 TBF786523:TBH786523 TLB786523:TLD786523 TUX786523:TUZ786523 UET786523:UEV786523 UOP786523:UOR786523 UYL786523:UYN786523 VIH786523:VIJ786523 VSD786523:VSF786523 WBZ786523:WCB786523 WLV786523:WLX786523 WVR786523:WVT786523 K852059:M852059 JF852059:JH852059 TB852059:TD852059 ACX852059:ACZ852059 AMT852059:AMV852059 AWP852059:AWR852059 BGL852059:BGN852059 BQH852059:BQJ852059 CAD852059:CAF852059 CJZ852059:CKB852059 CTV852059:CTX852059 DDR852059:DDT852059 DNN852059:DNP852059 DXJ852059:DXL852059 EHF852059:EHH852059 ERB852059:ERD852059 FAX852059:FAZ852059 FKT852059:FKV852059 FUP852059:FUR852059 GEL852059:GEN852059 GOH852059:GOJ852059 GYD852059:GYF852059 HHZ852059:HIB852059 HRV852059:HRX852059 IBR852059:IBT852059 ILN852059:ILP852059 IVJ852059:IVL852059 JFF852059:JFH852059 JPB852059:JPD852059 JYX852059:JYZ852059 KIT852059:KIV852059 KSP852059:KSR852059 LCL852059:LCN852059 LMH852059:LMJ852059 LWD852059:LWF852059 MFZ852059:MGB852059 MPV852059:MPX852059 MZR852059:MZT852059 NJN852059:NJP852059 NTJ852059:NTL852059 ODF852059:ODH852059 ONB852059:OND852059 OWX852059:OWZ852059 PGT852059:PGV852059 PQP852059:PQR852059 QAL852059:QAN852059 QKH852059:QKJ852059 QUD852059:QUF852059 RDZ852059:REB852059 RNV852059:RNX852059 RXR852059:RXT852059 SHN852059:SHP852059 SRJ852059:SRL852059 TBF852059:TBH852059 TLB852059:TLD852059 TUX852059:TUZ852059 UET852059:UEV852059 UOP852059:UOR852059 UYL852059:UYN852059 VIH852059:VIJ852059 VSD852059:VSF852059 WBZ852059:WCB852059 WLV852059:WLX852059 WVR852059:WVT852059 K917595:M917595 JF917595:JH917595 TB917595:TD917595 ACX917595:ACZ917595 AMT917595:AMV917595 AWP917595:AWR917595 BGL917595:BGN917595 BQH917595:BQJ917595 CAD917595:CAF917595 CJZ917595:CKB917595 CTV917595:CTX917595 DDR917595:DDT917595 DNN917595:DNP917595 DXJ917595:DXL917595 EHF917595:EHH917595 ERB917595:ERD917595 FAX917595:FAZ917595 FKT917595:FKV917595 FUP917595:FUR917595 GEL917595:GEN917595 GOH917595:GOJ917595 GYD917595:GYF917595 HHZ917595:HIB917595 HRV917595:HRX917595 IBR917595:IBT917595 ILN917595:ILP917595 IVJ917595:IVL917595 JFF917595:JFH917595 JPB917595:JPD917595 JYX917595:JYZ917595 KIT917595:KIV917595 KSP917595:KSR917595 LCL917595:LCN917595 LMH917595:LMJ917595 LWD917595:LWF917595 MFZ917595:MGB917595 MPV917595:MPX917595 MZR917595:MZT917595 NJN917595:NJP917595 NTJ917595:NTL917595 ODF917595:ODH917595 ONB917595:OND917595 OWX917595:OWZ917595 PGT917595:PGV917595 PQP917595:PQR917595 QAL917595:QAN917595 QKH917595:QKJ917595 QUD917595:QUF917595 RDZ917595:REB917595 RNV917595:RNX917595 RXR917595:RXT917595 SHN917595:SHP917595 SRJ917595:SRL917595 TBF917595:TBH917595 TLB917595:TLD917595 TUX917595:TUZ917595 UET917595:UEV917595 UOP917595:UOR917595 UYL917595:UYN917595 VIH917595:VIJ917595 VSD917595:VSF917595 WBZ917595:WCB917595 WLV917595:WLX917595 WVR917595:WVT917595 K983131:M983131 JF983131:JH983131 TB983131:TD983131 ACX983131:ACZ983131 AMT983131:AMV983131 AWP983131:AWR983131 BGL983131:BGN983131 BQH983131:BQJ983131 CAD983131:CAF983131 CJZ983131:CKB983131 CTV983131:CTX983131 DDR983131:DDT983131 DNN983131:DNP983131 DXJ983131:DXL983131 EHF983131:EHH983131 ERB983131:ERD983131 FAX983131:FAZ983131 FKT983131:FKV983131 FUP983131:FUR983131 GEL983131:GEN983131 GOH983131:GOJ983131 GYD983131:GYF983131 HHZ983131:HIB983131 HRV983131:HRX983131 IBR983131:IBT983131 ILN983131:ILP983131 IVJ983131:IVL983131 JFF983131:JFH983131 JPB983131:JPD983131 JYX983131:JYZ983131 KIT983131:KIV983131 KSP983131:KSR983131 LCL983131:LCN983131 LMH983131:LMJ983131 LWD983131:LWF983131 MFZ983131:MGB983131 MPV983131:MPX983131 MZR983131:MZT983131 NJN983131:NJP983131 NTJ983131:NTL983131 ODF983131:ODH983131 ONB983131:OND983131 OWX983131:OWZ983131 PGT983131:PGV983131 PQP983131:PQR983131 QAL983131:QAN983131 QKH983131:QKJ983131 QUD983131:QUF983131 RDZ983131:REB983131 RNV983131:RNX983131 RXR983131:RXT983131 SHN983131:SHP983131 SRJ983131:SRL983131 TBF983131:TBH983131 TLB983131:TLD983131 TUX983131:TUZ983131 UET983131:UEV983131 UOP983131:UOR983131 UYL983131:UYN983131 VIH983131:VIJ983131 VSD983131:VSF983131 WBZ983131:WCB983131 WLV983131:WLX983131 WVR983131:WVT983131" xr:uid="{00000000-0002-0000-0300-000006000000}">
      <formula1>0</formula1>
    </dataValidation>
    <dataValidation type="whole" operator="greaterThanOrEqual" allowBlank="1" showInputMessage="1" showErrorMessage="1" sqref="K90:M90 JF90:JH90 TB90:TD90 ACX90:ACZ90 AMT90:AMV90 AWP90:AWR90 BGL90:BGN90 BQH90:BQJ90 CAD90:CAF90 CJZ90:CKB90 CTV90:CTX90 DDR90:DDT90 DNN90:DNP90 DXJ90:DXL90 EHF90:EHH90 ERB90:ERD90 FAX90:FAZ90 FKT90:FKV90 FUP90:FUR90 GEL90:GEN90 GOH90:GOJ90 GYD90:GYF90 HHZ90:HIB90 HRV90:HRX90 IBR90:IBT90 ILN90:ILP90 IVJ90:IVL90 JFF90:JFH90 JPB90:JPD90 JYX90:JYZ90 KIT90:KIV90 KSP90:KSR90 LCL90:LCN90 LMH90:LMJ90 LWD90:LWF90 MFZ90:MGB90 MPV90:MPX90 MZR90:MZT90 NJN90:NJP90 NTJ90:NTL90 ODF90:ODH90 ONB90:OND90 OWX90:OWZ90 PGT90:PGV90 PQP90:PQR90 QAL90:QAN90 QKH90:QKJ90 QUD90:QUF90 RDZ90:REB90 RNV90:RNX90 RXR90:RXT90 SHN90:SHP90 SRJ90:SRL90 TBF90:TBH90 TLB90:TLD90 TUX90:TUZ90 UET90:UEV90 UOP90:UOR90 UYL90:UYN90 VIH90:VIJ90 VSD90:VSF90 WBZ90:WCB90 WLV90:WLX90 WVR90:WVT90 K65626:M65626 JF65626:JH65626 TB65626:TD65626 ACX65626:ACZ65626 AMT65626:AMV65626 AWP65626:AWR65626 BGL65626:BGN65626 BQH65626:BQJ65626 CAD65626:CAF65626 CJZ65626:CKB65626 CTV65626:CTX65626 DDR65626:DDT65626 DNN65626:DNP65626 DXJ65626:DXL65626 EHF65626:EHH65626 ERB65626:ERD65626 FAX65626:FAZ65626 FKT65626:FKV65626 FUP65626:FUR65626 GEL65626:GEN65626 GOH65626:GOJ65626 GYD65626:GYF65626 HHZ65626:HIB65626 HRV65626:HRX65626 IBR65626:IBT65626 ILN65626:ILP65626 IVJ65626:IVL65626 JFF65626:JFH65626 JPB65626:JPD65626 JYX65626:JYZ65626 KIT65626:KIV65626 KSP65626:KSR65626 LCL65626:LCN65626 LMH65626:LMJ65626 LWD65626:LWF65626 MFZ65626:MGB65626 MPV65626:MPX65626 MZR65626:MZT65626 NJN65626:NJP65626 NTJ65626:NTL65626 ODF65626:ODH65626 ONB65626:OND65626 OWX65626:OWZ65626 PGT65626:PGV65626 PQP65626:PQR65626 QAL65626:QAN65626 QKH65626:QKJ65626 QUD65626:QUF65626 RDZ65626:REB65626 RNV65626:RNX65626 RXR65626:RXT65626 SHN65626:SHP65626 SRJ65626:SRL65626 TBF65626:TBH65626 TLB65626:TLD65626 TUX65626:TUZ65626 UET65626:UEV65626 UOP65626:UOR65626 UYL65626:UYN65626 VIH65626:VIJ65626 VSD65626:VSF65626 WBZ65626:WCB65626 WLV65626:WLX65626 WVR65626:WVT65626 K131162:M131162 JF131162:JH131162 TB131162:TD131162 ACX131162:ACZ131162 AMT131162:AMV131162 AWP131162:AWR131162 BGL131162:BGN131162 BQH131162:BQJ131162 CAD131162:CAF131162 CJZ131162:CKB131162 CTV131162:CTX131162 DDR131162:DDT131162 DNN131162:DNP131162 DXJ131162:DXL131162 EHF131162:EHH131162 ERB131162:ERD131162 FAX131162:FAZ131162 FKT131162:FKV131162 FUP131162:FUR131162 GEL131162:GEN131162 GOH131162:GOJ131162 GYD131162:GYF131162 HHZ131162:HIB131162 HRV131162:HRX131162 IBR131162:IBT131162 ILN131162:ILP131162 IVJ131162:IVL131162 JFF131162:JFH131162 JPB131162:JPD131162 JYX131162:JYZ131162 KIT131162:KIV131162 KSP131162:KSR131162 LCL131162:LCN131162 LMH131162:LMJ131162 LWD131162:LWF131162 MFZ131162:MGB131162 MPV131162:MPX131162 MZR131162:MZT131162 NJN131162:NJP131162 NTJ131162:NTL131162 ODF131162:ODH131162 ONB131162:OND131162 OWX131162:OWZ131162 PGT131162:PGV131162 PQP131162:PQR131162 QAL131162:QAN131162 QKH131162:QKJ131162 QUD131162:QUF131162 RDZ131162:REB131162 RNV131162:RNX131162 RXR131162:RXT131162 SHN131162:SHP131162 SRJ131162:SRL131162 TBF131162:TBH131162 TLB131162:TLD131162 TUX131162:TUZ131162 UET131162:UEV131162 UOP131162:UOR131162 UYL131162:UYN131162 VIH131162:VIJ131162 VSD131162:VSF131162 WBZ131162:WCB131162 WLV131162:WLX131162 WVR131162:WVT131162 K196698:M196698 JF196698:JH196698 TB196698:TD196698 ACX196698:ACZ196698 AMT196698:AMV196698 AWP196698:AWR196698 BGL196698:BGN196698 BQH196698:BQJ196698 CAD196698:CAF196698 CJZ196698:CKB196698 CTV196698:CTX196698 DDR196698:DDT196698 DNN196698:DNP196698 DXJ196698:DXL196698 EHF196698:EHH196698 ERB196698:ERD196698 FAX196698:FAZ196698 FKT196698:FKV196698 FUP196698:FUR196698 GEL196698:GEN196698 GOH196698:GOJ196698 GYD196698:GYF196698 HHZ196698:HIB196698 HRV196698:HRX196698 IBR196698:IBT196698 ILN196698:ILP196698 IVJ196698:IVL196698 JFF196698:JFH196698 JPB196698:JPD196698 JYX196698:JYZ196698 KIT196698:KIV196698 KSP196698:KSR196698 LCL196698:LCN196698 LMH196698:LMJ196698 LWD196698:LWF196698 MFZ196698:MGB196698 MPV196698:MPX196698 MZR196698:MZT196698 NJN196698:NJP196698 NTJ196698:NTL196698 ODF196698:ODH196698 ONB196698:OND196698 OWX196698:OWZ196698 PGT196698:PGV196698 PQP196698:PQR196698 QAL196698:QAN196698 QKH196698:QKJ196698 QUD196698:QUF196698 RDZ196698:REB196698 RNV196698:RNX196698 RXR196698:RXT196698 SHN196698:SHP196698 SRJ196698:SRL196698 TBF196698:TBH196698 TLB196698:TLD196698 TUX196698:TUZ196698 UET196698:UEV196698 UOP196698:UOR196698 UYL196698:UYN196698 VIH196698:VIJ196698 VSD196698:VSF196698 WBZ196698:WCB196698 WLV196698:WLX196698 WVR196698:WVT196698 K262234:M262234 JF262234:JH262234 TB262234:TD262234 ACX262234:ACZ262234 AMT262234:AMV262234 AWP262234:AWR262234 BGL262234:BGN262234 BQH262234:BQJ262234 CAD262234:CAF262234 CJZ262234:CKB262234 CTV262234:CTX262234 DDR262234:DDT262234 DNN262234:DNP262234 DXJ262234:DXL262234 EHF262234:EHH262234 ERB262234:ERD262234 FAX262234:FAZ262234 FKT262234:FKV262234 FUP262234:FUR262234 GEL262234:GEN262234 GOH262234:GOJ262234 GYD262234:GYF262234 HHZ262234:HIB262234 HRV262234:HRX262234 IBR262234:IBT262234 ILN262234:ILP262234 IVJ262234:IVL262234 JFF262234:JFH262234 JPB262234:JPD262234 JYX262234:JYZ262234 KIT262234:KIV262234 KSP262234:KSR262234 LCL262234:LCN262234 LMH262234:LMJ262234 LWD262234:LWF262234 MFZ262234:MGB262234 MPV262234:MPX262234 MZR262234:MZT262234 NJN262234:NJP262234 NTJ262234:NTL262234 ODF262234:ODH262234 ONB262234:OND262234 OWX262234:OWZ262234 PGT262234:PGV262234 PQP262234:PQR262234 QAL262234:QAN262234 QKH262234:QKJ262234 QUD262234:QUF262234 RDZ262234:REB262234 RNV262234:RNX262234 RXR262234:RXT262234 SHN262234:SHP262234 SRJ262234:SRL262234 TBF262234:TBH262234 TLB262234:TLD262234 TUX262234:TUZ262234 UET262234:UEV262234 UOP262234:UOR262234 UYL262234:UYN262234 VIH262234:VIJ262234 VSD262234:VSF262234 WBZ262234:WCB262234 WLV262234:WLX262234 WVR262234:WVT262234 K327770:M327770 JF327770:JH327770 TB327770:TD327770 ACX327770:ACZ327770 AMT327770:AMV327770 AWP327770:AWR327770 BGL327770:BGN327770 BQH327770:BQJ327770 CAD327770:CAF327770 CJZ327770:CKB327770 CTV327770:CTX327770 DDR327770:DDT327770 DNN327770:DNP327770 DXJ327770:DXL327770 EHF327770:EHH327770 ERB327770:ERD327770 FAX327770:FAZ327770 FKT327770:FKV327770 FUP327770:FUR327770 GEL327770:GEN327770 GOH327770:GOJ327770 GYD327770:GYF327770 HHZ327770:HIB327770 HRV327770:HRX327770 IBR327770:IBT327770 ILN327770:ILP327770 IVJ327770:IVL327770 JFF327770:JFH327770 JPB327770:JPD327770 JYX327770:JYZ327770 KIT327770:KIV327770 KSP327770:KSR327770 LCL327770:LCN327770 LMH327770:LMJ327770 LWD327770:LWF327770 MFZ327770:MGB327770 MPV327770:MPX327770 MZR327770:MZT327770 NJN327770:NJP327770 NTJ327770:NTL327770 ODF327770:ODH327770 ONB327770:OND327770 OWX327770:OWZ327770 PGT327770:PGV327770 PQP327770:PQR327770 QAL327770:QAN327770 QKH327770:QKJ327770 QUD327770:QUF327770 RDZ327770:REB327770 RNV327770:RNX327770 RXR327770:RXT327770 SHN327770:SHP327770 SRJ327770:SRL327770 TBF327770:TBH327770 TLB327770:TLD327770 TUX327770:TUZ327770 UET327770:UEV327770 UOP327770:UOR327770 UYL327770:UYN327770 VIH327770:VIJ327770 VSD327770:VSF327770 WBZ327770:WCB327770 WLV327770:WLX327770 WVR327770:WVT327770 K393306:M393306 JF393306:JH393306 TB393306:TD393306 ACX393306:ACZ393306 AMT393306:AMV393306 AWP393306:AWR393306 BGL393306:BGN393306 BQH393306:BQJ393306 CAD393306:CAF393306 CJZ393306:CKB393306 CTV393306:CTX393306 DDR393306:DDT393306 DNN393306:DNP393306 DXJ393306:DXL393306 EHF393306:EHH393306 ERB393306:ERD393306 FAX393306:FAZ393306 FKT393306:FKV393306 FUP393306:FUR393306 GEL393306:GEN393306 GOH393306:GOJ393306 GYD393306:GYF393306 HHZ393306:HIB393306 HRV393306:HRX393306 IBR393306:IBT393306 ILN393306:ILP393306 IVJ393306:IVL393306 JFF393306:JFH393306 JPB393306:JPD393306 JYX393306:JYZ393306 KIT393306:KIV393306 KSP393306:KSR393306 LCL393306:LCN393306 LMH393306:LMJ393306 LWD393306:LWF393306 MFZ393306:MGB393306 MPV393306:MPX393306 MZR393306:MZT393306 NJN393306:NJP393306 NTJ393306:NTL393306 ODF393306:ODH393306 ONB393306:OND393306 OWX393306:OWZ393306 PGT393306:PGV393306 PQP393306:PQR393306 QAL393306:QAN393306 QKH393306:QKJ393306 QUD393306:QUF393306 RDZ393306:REB393306 RNV393306:RNX393306 RXR393306:RXT393306 SHN393306:SHP393306 SRJ393306:SRL393306 TBF393306:TBH393306 TLB393306:TLD393306 TUX393306:TUZ393306 UET393306:UEV393306 UOP393306:UOR393306 UYL393306:UYN393306 VIH393306:VIJ393306 VSD393306:VSF393306 WBZ393306:WCB393306 WLV393306:WLX393306 WVR393306:WVT393306 K458842:M458842 JF458842:JH458842 TB458842:TD458842 ACX458842:ACZ458842 AMT458842:AMV458842 AWP458842:AWR458842 BGL458842:BGN458842 BQH458842:BQJ458842 CAD458842:CAF458842 CJZ458842:CKB458842 CTV458842:CTX458842 DDR458842:DDT458842 DNN458842:DNP458842 DXJ458842:DXL458842 EHF458842:EHH458842 ERB458842:ERD458842 FAX458842:FAZ458842 FKT458842:FKV458842 FUP458842:FUR458842 GEL458842:GEN458842 GOH458842:GOJ458842 GYD458842:GYF458842 HHZ458842:HIB458842 HRV458842:HRX458842 IBR458842:IBT458842 ILN458842:ILP458842 IVJ458842:IVL458842 JFF458842:JFH458842 JPB458842:JPD458842 JYX458842:JYZ458842 KIT458842:KIV458842 KSP458842:KSR458842 LCL458842:LCN458842 LMH458842:LMJ458842 LWD458842:LWF458842 MFZ458842:MGB458842 MPV458842:MPX458842 MZR458842:MZT458842 NJN458842:NJP458842 NTJ458842:NTL458842 ODF458842:ODH458842 ONB458842:OND458842 OWX458842:OWZ458842 PGT458842:PGV458842 PQP458842:PQR458842 QAL458842:QAN458842 QKH458842:QKJ458842 QUD458842:QUF458842 RDZ458842:REB458842 RNV458842:RNX458842 RXR458842:RXT458842 SHN458842:SHP458842 SRJ458842:SRL458842 TBF458842:TBH458842 TLB458842:TLD458842 TUX458842:TUZ458842 UET458842:UEV458842 UOP458842:UOR458842 UYL458842:UYN458842 VIH458842:VIJ458842 VSD458842:VSF458842 WBZ458842:WCB458842 WLV458842:WLX458842 WVR458842:WVT458842 K524378:M524378 JF524378:JH524378 TB524378:TD524378 ACX524378:ACZ524378 AMT524378:AMV524378 AWP524378:AWR524378 BGL524378:BGN524378 BQH524378:BQJ524378 CAD524378:CAF524378 CJZ524378:CKB524378 CTV524378:CTX524378 DDR524378:DDT524378 DNN524378:DNP524378 DXJ524378:DXL524378 EHF524378:EHH524378 ERB524378:ERD524378 FAX524378:FAZ524378 FKT524378:FKV524378 FUP524378:FUR524378 GEL524378:GEN524378 GOH524378:GOJ524378 GYD524378:GYF524378 HHZ524378:HIB524378 HRV524378:HRX524378 IBR524378:IBT524378 ILN524378:ILP524378 IVJ524378:IVL524378 JFF524378:JFH524378 JPB524378:JPD524378 JYX524378:JYZ524378 KIT524378:KIV524378 KSP524378:KSR524378 LCL524378:LCN524378 LMH524378:LMJ524378 LWD524378:LWF524378 MFZ524378:MGB524378 MPV524378:MPX524378 MZR524378:MZT524378 NJN524378:NJP524378 NTJ524378:NTL524378 ODF524378:ODH524378 ONB524378:OND524378 OWX524378:OWZ524378 PGT524378:PGV524378 PQP524378:PQR524378 QAL524378:QAN524378 QKH524378:QKJ524378 QUD524378:QUF524378 RDZ524378:REB524378 RNV524378:RNX524378 RXR524378:RXT524378 SHN524378:SHP524378 SRJ524378:SRL524378 TBF524378:TBH524378 TLB524378:TLD524378 TUX524378:TUZ524378 UET524378:UEV524378 UOP524378:UOR524378 UYL524378:UYN524378 VIH524378:VIJ524378 VSD524378:VSF524378 WBZ524378:WCB524378 WLV524378:WLX524378 WVR524378:WVT524378 K589914:M589914 JF589914:JH589914 TB589914:TD589914 ACX589914:ACZ589914 AMT589914:AMV589914 AWP589914:AWR589914 BGL589914:BGN589914 BQH589914:BQJ589914 CAD589914:CAF589914 CJZ589914:CKB589914 CTV589914:CTX589914 DDR589914:DDT589914 DNN589914:DNP589914 DXJ589914:DXL589914 EHF589914:EHH589914 ERB589914:ERD589914 FAX589914:FAZ589914 FKT589914:FKV589914 FUP589914:FUR589914 GEL589914:GEN589914 GOH589914:GOJ589914 GYD589914:GYF589914 HHZ589914:HIB589914 HRV589914:HRX589914 IBR589914:IBT589914 ILN589914:ILP589914 IVJ589914:IVL589914 JFF589914:JFH589914 JPB589914:JPD589914 JYX589914:JYZ589914 KIT589914:KIV589914 KSP589914:KSR589914 LCL589914:LCN589914 LMH589914:LMJ589914 LWD589914:LWF589914 MFZ589914:MGB589914 MPV589914:MPX589914 MZR589914:MZT589914 NJN589914:NJP589914 NTJ589914:NTL589914 ODF589914:ODH589914 ONB589914:OND589914 OWX589914:OWZ589914 PGT589914:PGV589914 PQP589914:PQR589914 QAL589914:QAN589914 QKH589914:QKJ589914 QUD589914:QUF589914 RDZ589914:REB589914 RNV589914:RNX589914 RXR589914:RXT589914 SHN589914:SHP589914 SRJ589914:SRL589914 TBF589914:TBH589914 TLB589914:TLD589914 TUX589914:TUZ589914 UET589914:UEV589914 UOP589914:UOR589914 UYL589914:UYN589914 VIH589914:VIJ589914 VSD589914:VSF589914 WBZ589914:WCB589914 WLV589914:WLX589914 WVR589914:WVT589914 K655450:M655450 JF655450:JH655450 TB655450:TD655450 ACX655450:ACZ655450 AMT655450:AMV655450 AWP655450:AWR655450 BGL655450:BGN655450 BQH655450:BQJ655450 CAD655450:CAF655450 CJZ655450:CKB655450 CTV655450:CTX655450 DDR655450:DDT655450 DNN655450:DNP655450 DXJ655450:DXL655450 EHF655450:EHH655450 ERB655450:ERD655450 FAX655450:FAZ655450 FKT655450:FKV655450 FUP655450:FUR655450 GEL655450:GEN655450 GOH655450:GOJ655450 GYD655450:GYF655450 HHZ655450:HIB655450 HRV655450:HRX655450 IBR655450:IBT655450 ILN655450:ILP655450 IVJ655450:IVL655450 JFF655450:JFH655450 JPB655450:JPD655450 JYX655450:JYZ655450 KIT655450:KIV655450 KSP655450:KSR655450 LCL655450:LCN655450 LMH655450:LMJ655450 LWD655450:LWF655450 MFZ655450:MGB655450 MPV655450:MPX655450 MZR655450:MZT655450 NJN655450:NJP655450 NTJ655450:NTL655450 ODF655450:ODH655450 ONB655450:OND655450 OWX655450:OWZ655450 PGT655450:PGV655450 PQP655450:PQR655450 QAL655450:QAN655450 QKH655450:QKJ655450 QUD655450:QUF655450 RDZ655450:REB655450 RNV655450:RNX655450 RXR655450:RXT655450 SHN655450:SHP655450 SRJ655450:SRL655450 TBF655450:TBH655450 TLB655450:TLD655450 TUX655450:TUZ655450 UET655450:UEV655450 UOP655450:UOR655450 UYL655450:UYN655450 VIH655450:VIJ655450 VSD655450:VSF655450 WBZ655450:WCB655450 WLV655450:WLX655450 WVR655450:WVT655450 K720986:M720986 JF720986:JH720986 TB720986:TD720986 ACX720986:ACZ720986 AMT720986:AMV720986 AWP720986:AWR720986 BGL720986:BGN720986 BQH720986:BQJ720986 CAD720986:CAF720986 CJZ720986:CKB720986 CTV720986:CTX720986 DDR720986:DDT720986 DNN720986:DNP720986 DXJ720986:DXL720986 EHF720986:EHH720986 ERB720986:ERD720986 FAX720986:FAZ720986 FKT720986:FKV720986 FUP720986:FUR720986 GEL720986:GEN720986 GOH720986:GOJ720986 GYD720986:GYF720986 HHZ720986:HIB720986 HRV720986:HRX720986 IBR720986:IBT720986 ILN720986:ILP720986 IVJ720986:IVL720986 JFF720986:JFH720986 JPB720986:JPD720986 JYX720986:JYZ720986 KIT720986:KIV720986 KSP720986:KSR720986 LCL720986:LCN720986 LMH720986:LMJ720986 LWD720986:LWF720986 MFZ720986:MGB720986 MPV720986:MPX720986 MZR720986:MZT720986 NJN720986:NJP720986 NTJ720986:NTL720986 ODF720986:ODH720986 ONB720986:OND720986 OWX720986:OWZ720986 PGT720986:PGV720986 PQP720986:PQR720986 QAL720986:QAN720986 QKH720986:QKJ720986 QUD720986:QUF720986 RDZ720986:REB720986 RNV720986:RNX720986 RXR720986:RXT720986 SHN720986:SHP720986 SRJ720986:SRL720986 TBF720986:TBH720986 TLB720986:TLD720986 TUX720986:TUZ720986 UET720986:UEV720986 UOP720986:UOR720986 UYL720986:UYN720986 VIH720986:VIJ720986 VSD720986:VSF720986 WBZ720986:WCB720986 WLV720986:WLX720986 WVR720986:WVT720986 K786522:M786522 JF786522:JH786522 TB786522:TD786522 ACX786522:ACZ786522 AMT786522:AMV786522 AWP786522:AWR786522 BGL786522:BGN786522 BQH786522:BQJ786522 CAD786522:CAF786522 CJZ786522:CKB786522 CTV786522:CTX786522 DDR786522:DDT786522 DNN786522:DNP786522 DXJ786522:DXL786522 EHF786522:EHH786522 ERB786522:ERD786522 FAX786522:FAZ786522 FKT786522:FKV786522 FUP786522:FUR786522 GEL786522:GEN786522 GOH786522:GOJ786522 GYD786522:GYF786522 HHZ786522:HIB786522 HRV786522:HRX786522 IBR786522:IBT786522 ILN786522:ILP786522 IVJ786522:IVL786522 JFF786522:JFH786522 JPB786522:JPD786522 JYX786522:JYZ786522 KIT786522:KIV786522 KSP786522:KSR786522 LCL786522:LCN786522 LMH786522:LMJ786522 LWD786522:LWF786522 MFZ786522:MGB786522 MPV786522:MPX786522 MZR786522:MZT786522 NJN786522:NJP786522 NTJ786522:NTL786522 ODF786522:ODH786522 ONB786522:OND786522 OWX786522:OWZ786522 PGT786522:PGV786522 PQP786522:PQR786522 QAL786522:QAN786522 QKH786522:QKJ786522 QUD786522:QUF786522 RDZ786522:REB786522 RNV786522:RNX786522 RXR786522:RXT786522 SHN786522:SHP786522 SRJ786522:SRL786522 TBF786522:TBH786522 TLB786522:TLD786522 TUX786522:TUZ786522 UET786522:UEV786522 UOP786522:UOR786522 UYL786522:UYN786522 VIH786522:VIJ786522 VSD786522:VSF786522 WBZ786522:WCB786522 WLV786522:WLX786522 WVR786522:WVT786522 K852058:M852058 JF852058:JH852058 TB852058:TD852058 ACX852058:ACZ852058 AMT852058:AMV852058 AWP852058:AWR852058 BGL852058:BGN852058 BQH852058:BQJ852058 CAD852058:CAF852058 CJZ852058:CKB852058 CTV852058:CTX852058 DDR852058:DDT852058 DNN852058:DNP852058 DXJ852058:DXL852058 EHF852058:EHH852058 ERB852058:ERD852058 FAX852058:FAZ852058 FKT852058:FKV852058 FUP852058:FUR852058 GEL852058:GEN852058 GOH852058:GOJ852058 GYD852058:GYF852058 HHZ852058:HIB852058 HRV852058:HRX852058 IBR852058:IBT852058 ILN852058:ILP852058 IVJ852058:IVL852058 JFF852058:JFH852058 JPB852058:JPD852058 JYX852058:JYZ852058 KIT852058:KIV852058 KSP852058:KSR852058 LCL852058:LCN852058 LMH852058:LMJ852058 LWD852058:LWF852058 MFZ852058:MGB852058 MPV852058:MPX852058 MZR852058:MZT852058 NJN852058:NJP852058 NTJ852058:NTL852058 ODF852058:ODH852058 ONB852058:OND852058 OWX852058:OWZ852058 PGT852058:PGV852058 PQP852058:PQR852058 QAL852058:QAN852058 QKH852058:QKJ852058 QUD852058:QUF852058 RDZ852058:REB852058 RNV852058:RNX852058 RXR852058:RXT852058 SHN852058:SHP852058 SRJ852058:SRL852058 TBF852058:TBH852058 TLB852058:TLD852058 TUX852058:TUZ852058 UET852058:UEV852058 UOP852058:UOR852058 UYL852058:UYN852058 VIH852058:VIJ852058 VSD852058:VSF852058 WBZ852058:WCB852058 WLV852058:WLX852058 WVR852058:WVT852058 K917594:M917594 JF917594:JH917594 TB917594:TD917594 ACX917594:ACZ917594 AMT917594:AMV917594 AWP917594:AWR917594 BGL917594:BGN917594 BQH917594:BQJ917594 CAD917594:CAF917594 CJZ917594:CKB917594 CTV917594:CTX917594 DDR917594:DDT917594 DNN917594:DNP917594 DXJ917594:DXL917594 EHF917594:EHH917594 ERB917594:ERD917594 FAX917594:FAZ917594 FKT917594:FKV917594 FUP917594:FUR917594 GEL917594:GEN917594 GOH917594:GOJ917594 GYD917594:GYF917594 HHZ917594:HIB917594 HRV917594:HRX917594 IBR917594:IBT917594 ILN917594:ILP917594 IVJ917594:IVL917594 JFF917594:JFH917594 JPB917594:JPD917594 JYX917594:JYZ917594 KIT917594:KIV917594 KSP917594:KSR917594 LCL917594:LCN917594 LMH917594:LMJ917594 LWD917594:LWF917594 MFZ917594:MGB917594 MPV917594:MPX917594 MZR917594:MZT917594 NJN917594:NJP917594 NTJ917594:NTL917594 ODF917594:ODH917594 ONB917594:OND917594 OWX917594:OWZ917594 PGT917594:PGV917594 PQP917594:PQR917594 QAL917594:QAN917594 QKH917594:QKJ917594 QUD917594:QUF917594 RDZ917594:REB917594 RNV917594:RNX917594 RXR917594:RXT917594 SHN917594:SHP917594 SRJ917594:SRL917594 TBF917594:TBH917594 TLB917594:TLD917594 TUX917594:TUZ917594 UET917594:UEV917594 UOP917594:UOR917594 UYL917594:UYN917594 VIH917594:VIJ917594 VSD917594:VSF917594 WBZ917594:WCB917594 WLV917594:WLX917594 WVR917594:WVT917594 K983130:M983130 JF983130:JH983130 TB983130:TD983130 ACX983130:ACZ983130 AMT983130:AMV983130 AWP983130:AWR983130 BGL983130:BGN983130 BQH983130:BQJ983130 CAD983130:CAF983130 CJZ983130:CKB983130 CTV983130:CTX983130 DDR983130:DDT983130 DNN983130:DNP983130 DXJ983130:DXL983130 EHF983130:EHH983130 ERB983130:ERD983130 FAX983130:FAZ983130 FKT983130:FKV983130 FUP983130:FUR983130 GEL983130:GEN983130 GOH983130:GOJ983130 GYD983130:GYF983130 HHZ983130:HIB983130 HRV983130:HRX983130 IBR983130:IBT983130 ILN983130:ILP983130 IVJ983130:IVL983130 JFF983130:JFH983130 JPB983130:JPD983130 JYX983130:JYZ983130 KIT983130:KIV983130 KSP983130:KSR983130 LCL983130:LCN983130 LMH983130:LMJ983130 LWD983130:LWF983130 MFZ983130:MGB983130 MPV983130:MPX983130 MZR983130:MZT983130 NJN983130:NJP983130 NTJ983130:NTL983130 ODF983130:ODH983130 ONB983130:OND983130 OWX983130:OWZ983130 PGT983130:PGV983130 PQP983130:PQR983130 QAL983130:QAN983130 QKH983130:QKJ983130 QUD983130:QUF983130 RDZ983130:REB983130 RNV983130:RNX983130 RXR983130:RXT983130 SHN983130:SHP983130 SRJ983130:SRL983130 TBF983130:TBH983130 TLB983130:TLD983130 TUX983130:TUZ983130 UET983130:UEV983130 UOP983130:UOR983130 UYL983130:UYN983130 VIH983130:VIJ983130 VSD983130:VSF983130 WBZ983130:WCB983130 WLV983130:WLX983130 WVR983130:WVT983130" xr:uid="{00000000-0002-0000-0300-000007000000}">
      <formula1>0</formula1>
    </dataValidation>
    <dataValidation allowBlank="1" showInputMessage="1" showErrorMessage="1" prompt="Въвежда се началната дата за периода само с цифри и разделител &quot;.&quot; или &quot;-&quot;, без букви за година и точки." sqref="K11:L11 JF11:JG11 TB11:TC11 ACX11:ACY11 AMT11:AMU11 AWP11:AWQ11 BGL11:BGM11 BQH11:BQI11 CAD11:CAE11 CJZ11:CKA11 CTV11:CTW11 DDR11:DDS11 DNN11:DNO11 DXJ11:DXK11 EHF11:EHG11 ERB11:ERC11 FAX11:FAY11 FKT11:FKU11 FUP11:FUQ11 GEL11:GEM11 GOH11:GOI11 GYD11:GYE11 HHZ11:HIA11 HRV11:HRW11 IBR11:IBS11 ILN11:ILO11 IVJ11:IVK11 JFF11:JFG11 JPB11:JPC11 JYX11:JYY11 KIT11:KIU11 KSP11:KSQ11 LCL11:LCM11 LMH11:LMI11 LWD11:LWE11 MFZ11:MGA11 MPV11:MPW11 MZR11:MZS11 NJN11:NJO11 NTJ11:NTK11 ODF11:ODG11 ONB11:ONC11 OWX11:OWY11 PGT11:PGU11 PQP11:PQQ11 QAL11:QAM11 QKH11:QKI11 QUD11:QUE11 RDZ11:REA11 RNV11:RNW11 RXR11:RXS11 SHN11:SHO11 SRJ11:SRK11 TBF11:TBG11 TLB11:TLC11 TUX11:TUY11 UET11:UEU11 UOP11:UOQ11 UYL11:UYM11 VIH11:VII11 VSD11:VSE11 WBZ11:WCA11 WLV11:WLW11 WVR11:WVS11 K65547:L65547 JF65547:JG65547 TB65547:TC65547 ACX65547:ACY65547 AMT65547:AMU65547 AWP65547:AWQ65547 BGL65547:BGM65547 BQH65547:BQI65547 CAD65547:CAE65547 CJZ65547:CKA65547 CTV65547:CTW65547 DDR65547:DDS65547 DNN65547:DNO65547 DXJ65547:DXK65547 EHF65547:EHG65547 ERB65547:ERC65547 FAX65547:FAY65547 FKT65547:FKU65547 FUP65547:FUQ65547 GEL65547:GEM65547 GOH65547:GOI65547 GYD65547:GYE65547 HHZ65547:HIA65547 HRV65547:HRW65547 IBR65547:IBS65547 ILN65547:ILO65547 IVJ65547:IVK65547 JFF65547:JFG65547 JPB65547:JPC65547 JYX65547:JYY65547 KIT65547:KIU65547 KSP65547:KSQ65547 LCL65547:LCM65547 LMH65547:LMI65547 LWD65547:LWE65547 MFZ65547:MGA65547 MPV65547:MPW65547 MZR65547:MZS65547 NJN65547:NJO65547 NTJ65547:NTK65547 ODF65547:ODG65547 ONB65547:ONC65547 OWX65547:OWY65547 PGT65547:PGU65547 PQP65547:PQQ65547 QAL65547:QAM65547 QKH65547:QKI65547 QUD65547:QUE65547 RDZ65547:REA65547 RNV65547:RNW65547 RXR65547:RXS65547 SHN65547:SHO65547 SRJ65547:SRK65547 TBF65547:TBG65547 TLB65547:TLC65547 TUX65547:TUY65547 UET65547:UEU65547 UOP65547:UOQ65547 UYL65547:UYM65547 VIH65547:VII65547 VSD65547:VSE65547 WBZ65547:WCA65547 WLV65547:WLW65547 WVR65547:WVS65547 K131083:L131083 JF131083:JG131083 TB131083:TC131083 ACX131083:ACY131083 AMT131083:AMU131083 AWP131083:AWQ131083 BGL131083:BGM131083 BQH131083:BQI131083 CAD131083:CAE131083 CJZ131083:CKA131083 CTV131083:CTW131083 DDR131083:DDS131083 DNN131083:DNO131083 DXJ131083:DXK131083 EHF131083:EHG131083 ERB131083:ERC131083 FAX131083:FAY131083 FKT131083:FKU131083 FUP131083:FUQ131083 GEL131083:GEM131083 GOH131083:GOI131083 GYD131083:GYE131083 HHZ131083:HIA131083 HRV131083:HRW131083 IBR131083:IBS131083 ILN131083:ILO131083 IVJ131083:IVK131083 JFF131083:JFG131083 JPB131083:JPC131083 JYX131083:JYY131083 KIT131083:KIU131083 KSP131083:KSQ131083 LCL131083:LCM131083 LMH131083:LMI131083 LWD131083:LWE131083 MFZ131083:MGA131083 MPV131083:MPW131083 MZR131083:MZS131083 NJN131083:NJO131083 NTJ131083:NTK131083 ODF131083:ODG131083 ONB131083:ONC131083 OWX131083:OWY131083 PGT131083:PGU131083 PQP131083:PQQ131083 QAL131083:QAM131083 QKH131083:QKI131083 QUD131083:QUE131083 RDZ131083:REA131083 RNV131083:RNW131083 RXR131083:RXS131083 SHN131083:SHO131083 SRJ131083:SRK131083 TBF131083:TBG131083 TLB131083:TLC131083 TUX131083:TUY131083 UET131083:UEU131083 UOP131083:UOQ131083 UYL131083:UYM131083 VIH131083:VII131083 VSD131083:VSE131083 WBZ131083:WCA131083 WLV131083:WLW131083 WVR131083:WVS131083 K196619:L196619 JF196619:JG196619 TB196619:TC196619 ACX196619:ACY196619 AMT196619:AMU196619 AWP196619:AWQ196619 BGL196619:BGM196619 BQH196619:BQI196619 CAD196619:CAE196619 CJZ196619:CKA196619 CTV196619:CTW196619 DDR196619:DDS196619 DNN196619:DNO196619 DXJ196619:DXK196619 EHF196619:EHG196619 ERB196619:ERC196619 FAX196619:FAY196619 FKT196619:FKU196619 FUP196619:FUQ196619 GEL196619:GEM196619 GOH196619:GOI196619 GYD196619:GYE196619 HHZ196619:HIA196619 HRV196619:HRW196619 IBR196619:IBS196619 ILN196619:ILO196619 IVJ196619:IVK196619 JFF196619:JFG196619 JPB196619:JPC196619 JYX196619:JYY196619 KIT196619:KIU196619 KSP196619:KSQ196619 LCL196619:LCM196619 LMH196619:LMI196619 LWD196619:LWE196619 MFZ196619:MGA196619 MPV196619:MPW196619 MZR196619:MZS196619 NJN196619:NJO196619 NTJ196619:NTK196619 ODF196619:ODG196619 ONB196619:ONC196619 OWX196619:OWY196619 PGT196619:PGU196619 PQP196619:PQQ196619 QAL196619:QAM196619 QKH196619:QKI196619 QUD196619:QUE196619 RDZ196619:REA196619 RNV196619:RNW196619 RXR196619:RXS196619 SHN196619:SHO196619 SRJ196619:SRK196619 TBF196619:TBG196619 TLB196619:TLC196619 TUX196619:TUY196619 UET196619:UEU196619 UOP196619:UOQ196619 UYL196619:UYM196619 VIH196619:VII196619 VSD196619:VSE196619 WBZ196619:WCA196619 WLV196619:WLW196619 WVR196619:WVS196619 K262155:L262155 JF262155:JG262155 TB262155:TC262155 ACX262155:ACY262155 AMT262155:AMU262155 AWP262155:AWQ262155 BGL262155:BGM262155 BQH262155:BQI262155 CAD262155:CAE262155 CJZ262155:CKA262155 CTV262155:CTW262155 DDR262155:DDS262155 DNN262155:DNO262155 DXJ262155:DXK262155 EHF262155:EHG262155 ERB262155:ERC262155 FAX262155:FAY262155 FKT262155:FKU262155 FUP262155:FUQ262155 GEL262155:GEM262155 GOH262155:GOI262155 GYD262155:GYE262155 HHZ262155:HIA262155 HRV262155:HRW262155 IBR262155:IBS262155 ILN262155:ILO262155 IVJ262155:IVK262155 JFF262155:JFG262155 JPB262155:JPC262155 JYX262155:JYY262155 KIT262155:KIU262155 KSP262155:KSQ262155 LCL262155:LCM262155 LMH262155:LMI262155 LWD262155:LWE262155 MFZ262155:MGA262155 MPV262155:MPW262155 MZR262155:MZS262155 NJN262155:NJO262155 NTJ262155:NTK262155 ODF262155:ODG262155 ONB262155:ONC262155 OWX262155:OWY262155 PGT262155:PGU262155 PQP262155:PQQ262155 QAL262155:QAM262155 QKH262155:QKI262155 QUD262155:QUE262155 RDZ262155:REA262155 RNV262155:RNW262155 RXR262155:RXS262155 SHN262155:SHO262155 SRJ262155:SRK262155 TBF262155:TBG262155 TLB262155:TLC262155 TUX262155:TUY262155 UET262155:UEU262155 UOP262155:UOQ262155 UYL262155:UYM262155 VIH262155:VII262155 VSD262155:VSE262155 WBZ262155:WCA262155 WLV262155:WLW262155 WVR262155:WVS262155 K327691:L327691 JF327691:JG327691 TB327691:TC327691 ACX327691:ACY327691 AMT327691:AMU327691 AWP327691:AWQ327691 BGL327691:BGM327691 BQH327691:BQI327691 CAD327691:CAE327691 CJZ327691:CKA327691 CTV327691:CTW327691 DDR327691:DDS327691 DNN327691:DNO327691 DXJ327691:DXK327691 EHF327691:EHG327691 ERB327691:ERC327691 FAX327691:FAY327691 FKT327691:FKU327691 FUP327691:FUQ327691 GEL327691:GEM327691 GOH327691:GOI327691 GYD327691:GYE327691 HHZ327691:HIA327691 HRV327691:HRW327691 IBR327691:IBS327691 ILN327691:ILO327691 IVJ327691:IVK327691 JFF327691:JFG327691 JPB327691:JPC327691 JYX327691:JYY327691 KIT327691:KIU327691 KSP327691:KSQ327691 LCL327691:LCM327691 LMH327691:LMI327691 LWD327691:LWE327691 MFZ327691:MGA327691 MPV327691:MPW327691 MZR327691:MZS327691 NJN327691:NJO327691 NTJ327691:NTK327691 ODF327691:ODG327691 ONB327691:ONC327691 OWX327691:OWY327691 PGT327691:PGU327691 PQP327691:PQQ327691 QAL327691:QAM327691 QKH327691:QKI327691 QUD327691:QUE327691 RDZ327691:REA327691 RNV327691:RNW327691 RXR327691:RXS327691 SHN327691:SHO327691 SRJ327691:SRK327691 TBF327691:TBG327691 TLB327691:TLC327691 TUX327691:TUY327691 UET327691:UEU327691 UOP327691:UOQ327691 UYL327691:UYM327691 VIH327691:VII327691 VSD327691:VSE327691 WBZ327691:WCA327691 WLV327691:WLW327691 WVR327691:WVS327691 K393227:L393227 JF393227:JG393227 TB393227:TC393227 ACX393227:ACY393227 AMT393227:AMU393227 AWP393227:AWQ393227 BGL393227:BGM393227 BQH393227:BQI393227 CAD393227:CAE393227 CJZ393227:CKA393227 CTV393227:CTW393227 DDR393227:DDS393227 DNN393227:DNO393227 DXJ393227:DXK393227 EHF393227:EHG393227 ERB393227:ERC393227 FAX393227:FAY393227 FKT393227:FKU393227 FUP393227:FUQ393227 GEL393227:GEM393227 GOH393227:GOI393227 GYD393227:GYE393227 HHZ393227:HIA393227 HRV393227:HRW393227 IBR393227:IBS393227 ILN393227:ILO393227 IVJ393227:IVK393227 JFF393227:JFG393227 JPB393227:JPC393227 JYX393227:JYY393227 KIT393227:KIU393227 KSP393227:KSQ393227 LCL393227:LCM393227 LMH393227:LMI393227 LWD393227:LWE393227 MFZ393227:MGA393227 MPV393227:MPW393227 MZR393227:MZS393227 NJN393227:NJO393227 NTJ393227:NTK393227 ODF393227:ODG393227 ONB393227:ONC393227 OWX393227:OWY393227 PGT393227:PGU393227 PQP393227:PQQ393227 QAL393227:QAM393227 QKH393227:QKI393227 QUD393227:QUE393227 RDZ393227:REA393227 RNV393227:RNW393227 RXR393227:RXS393227 SHN393227:SHO393227 SRJ393227:SRK393227 TBF393227:TBG393227 TLB393227:TLC393227 TUX393227:TUY393227 UET393227:UEU393227 UOP393227:UOQ393227 UYL393227:UYM393227 VIH393227:VII393227 VSD393227:VSE393227 WBZ393227:WCA393227 WLV393227:WLW393227 WVR393227:WVS393227 K458763:L458763 JF458763:JG458763 TB458763:TC458763 ACX458763:ACY458763 AMT458763:AMU458763 AWP458763:AWQ458763 BGL458763:BGM458763 BQH458763:BQI458763 CAD458763:CAE458763 CJZ458763:CKA458763 CTV458763:CTW458763 DDR458763:DDS458763 DNN458763:DNO458763 DXJ458763:DXK458763 EHF458763:EHG458763 ERB458763:ERC458763 FAX458763:FAY458763 FKT458763:FKU458763 FUP458763:FUQ458763 GEL458763:GEM458763 GOH458763:GOI458763 GYD458763:GYE458763 HHZ458763:HIA458763 HRV458763:HRW458763 IBR458763:IBS458763 ILN458763:ILO458763 IVJ458763:IVK458763 JFF458763:JFG458763 JPB458763:JPC458763 JYX458763:JYY458763 KIT458763:KIU458763 KSP458763:KSQ458763 LCL458763:LCM458763 LMH458763:LMI458763 LWD458763:LWE458763 MFZ458763:MGA458763 MPV458763:MPW458763 MZR458763:MZS458763 NJN458763:NJO458763 NTJ458763:NTK458763 ODF458763:ODG458763 ONB458763:ONC458763 OWX458763:OWY458763 PGT458763:PGU458763 PQP458763:PQQ458763 QAL458763:QAM458763 QKH458763:QKI458763 QUD458763:QUE458763 RDZ458763:REA458763 RNV458763:RNW458763 RXR458763:RXS458763 SHN458763:SHO458763 SRJ458763:SRK458763 TBF458763:TBG458763 TLB458763:TLC458763 TUX458763:TUY458763 UET458763:UEU458763 UOP458763:UOQ458763 UYL458763:UYM458763 VIH458763:VII458763 VSD458763:VSE458763 WBZ458763:WCA458763 WLV458763:WLW458763 WVR458763:WVS458763 K524299:L524299 JF524299:JG524299 TB524299:TC524299 ACX524299:ACY524299 AMT524299:AMU524299 AWP524299:AWQ524299 BGL524299:BGM524299 BQH524299:BQI524299 CAD524299:CAE524299 CJZ524299:CKA524299 CTV524299:CTW524299 DDR524299:DDS524299 DNN524299:DNO524299 DXJ524299:DXK524299 EHF524299:EHG524299 ERB524299:ERC524299 FAX524299:FAY524299 FKT524299:FKU524299 FUP524299:FUQ524299 GEL524299:GEM524299 GOH524299:GOI524299 GYD524299:GYE524299 HHZ524299:HIA524299 HRV524299:HRW524299 IBR524299:IBS524299 ILN524299:ILO524299 IVJ524299:IVK524299 JFF524299:JFG524299 JPB524299:JPC524299 JYX524299:JYY524299 KIT524299:KIU524299 KSP524299:KSQ524299 LCL524299:LCM524299 LMH524299:LMI524299 LWD524299:LWE524299 MFZ524299:MGA524299 MPV524299:MPW524299 MZR524299:MZS524299 NJN524299:NJO524299 NTJ524299:NTK524299 ODF524299:ODG524299 ONB524299:ONC524299 OWX524299:OWY524299 PGT524299:PGU524299 PQP524299:PQQ524299 QAL524299:QAM524299 QKH524299:QKI524299 QUD524299:QUE524299 RDZ524299:REA524299 RNV524299:RNW524299 RXR524299:RXS524299 SHN524299:SHO524299 SRJ524299:SRK524299 TBF524299:TBG524299 TLB524299:TLC524299 TUX524299:TUY524299 UET524299:UEU524299 UOP524299:UOQ524299 UYL524299:UYM524299 VIH524299:VII524299 VSD524299:VSE524299 WBZ524299:WCA524299 WLV524299:WLW524299 WVR524299:WVS524299 K589835:L589835 JF589835:JG589835 TB589835:TC589835 ACX589835:ACY589835 AMT589835:AMU589835 AWP589835:AWQ589835 BGL589835:BGM589835 BQH589835:BQI589835 CAD589835:CAE589835 CJZ589835:CKA589835 CTV589835:CTW589835 DDR589835:DDS589835 DNN589835:DNO589835 DXJ589835:DXK589835 EHF589835:EHG589835 ERB589835:ERC589835 FAX589835:FAY589835 FKT589835:FKU589835 FUP589835:FUQ589835 GEL589835:GEM589835 GOH589835:GOI589835 GYD589835:GYE589835 HHZ589835:HIA589835 HRV589835:HRW589835 IBR589835:IBS589835 ILN589835:ILO589835 IVJ589835:IVK589835 JFF589835:JFG589835 JPB589835:JPC589835 JYX589835:JYY589835 KIT589835:KIU589835 KSP589835:KSQ589835 LCL589835:LCM589835 LMH589835:LMI589835 LWD589835:LWE589835 MFZ589835:MGA589835 MPV589835:MPW589835 MZR589835:MZS589835 NJN589835:NJO589835 NTJ589835:NTK589835 ODF589835:ODG589835 ONB589835:ONC589835 OWX589835:OWY589835 PGT589835:PGU589835 PQP589835:PQQ589835 QAL589835:QAM589835 QKH589835:QKI589835 QUD589835:QUE589835 RDZ589835:REA589835 RNV589835:RNW589835 RXR589835:RXS589835 SHN589835:SHO589835 SRJ589835:SRK589835 TBF589835:TBG589835 TLB589835:TLC589835 TUX589835:TUY589835 UET589835:UEU589835 UOP589835:UOQ589835 UYL589835:UYM589835 VIH589835:VII589835 VSD589835:VSE589835 WBZ589835:WCA589835 WLV589835:WLW589835 WVR589835:WVS589835 K655371:L655371 JF655371:JG655371 TB655371:TC655371 ACX655371:ACY655371 AMT655371:AMU655371 AWP655371:AWQ655371 BGL655371:BGM655371 BQH655371:BQI655371 CAD655371:CAE655371 CJZ655371:CKA655371 CTV655371:CTW655371 DDR655371:DDS655371 DNN655371:DNO655371 DXJ655371:DXK655371 EHF655371:EHG655371 ERB655371:ERC655371 FAX655371:FAY655371 FKT655371:FKU655371 FUP655371:FUQ655371 GEL655371:GEM655371 GOH655371:GOI655371 GYD655371:GYE655371 HHZ655371:HIA655371 HRV655371:HRW655371 IBR655371:IBS655371 ILN655371:ILO655371 IVJ655371:IVK655371 JFF655371:JFG655371 JPB655371:JPC655371 JYX655371:JYY655371 KIT655371:KIU655371 KSP655371:KSQ655371 LCL655371:LCM655371 LMH655371:LMI655371 LWD655371:LWE655371 MFZ655371:MGA655371 MPV655371:MPW655371 MZR655371:MZS655371 NJN655371:NJO655371 NTJ655371:NTK655371 ODF655371:ODG655371 ONB655371:ONC655371 OWX655371:OWY655371 PGT655371:PGU655371 PQP655371:PQQ655371 QAL655371:QAM655371 QKH655371:QKI655371 QUD655371:QUE655371 RDZ655371:REA655371 RNV655371:RNW655371 RXR655371:RXS655371 SHN655371:SHO655371 SRJ655371:SRK655371 TBF655371:TBG655371 TLB655371:TLC655371 TUX655371:TUY655371 UET655371:UEU655371 UOP655371:UOQ655371 UYL655371:UYM655371 VIH655371:VII655371 VSD655371:VSE655371 WBZ655371:WCA655371 WLV655371:WLW655371 WVR655371:WVS655371 K720907:L720907 JF720907:JG720907 TB720907:TC720907 ACX720907:ACY720907 AMT720907:AMU720907 AWP720907:AWQ720907 BGL720907:BGM720907 BQH720907:BQI720907 CAD720907:CAE720907 CJZ720907:CKA720907 CTV720907:CTW720907 DDR720907:DDS720907 DNN720907:DNO720907 DXJ720907:DXK720907 EHF720907:EHG720907 ERB720907:ERC720907 FAX720907:FAY720907 FKT720907:FKU720907 FUP720907:FUQ720907 GEL720907:GEM720907 GOH720907:GOI720907 GYD720907:GYE720907 HHZ720907:HIA720907 HRV720907:HRW720907 IBR720907:IBS720907 ILN720907:ILO720907 IVJ720907:IVK720907 JFF720907:JFG720907 JPB720907:JPC720907 JYX720907:JYY720907 KIT720907:KIU720907 KSP720907:KSQ720907 LCL720907:LCM720907 LMH720907:LMI720907 LWD720907:LWE720907 MFZ720907:MGA720907 MPV720907:MPW720907 MZR720907:MZS720907 NJN720907:NJO720907 NTJ720907:NTK720907 ODF720907:ODG720907 ONB720907:ONC720907 OWX720907:OWY720907 PGT720907:PGU720907 PQP720907:PQQ720907 QAL720907:QAM720907 QKH720907:QKI720907 QUD720907:QUE720907 RDZ720907:REA720907 RNV720907:RNW720907 RXR720907:RXS720907 SHN720907:SHO720907 SRJ720907:SRK720907 TBF720907:TBG720907 TLB720907:TLC720907 TUX720907:TUY720907 UET720907:UEU720907 UOP720907:UOQ720907 UYL720907:UYM720907 VIH720907:VII720907 VSD720907:VSE720907 WBZ720907:WCA720907 WLV720907:WLW720907 WVR720907:WVS720907 K786443:L786443 JF786443:JG786443 TB786443:TC786443 ACX786443:ACY786443 AMT786443:AMU786443 AWP786443:AWQ786443 BGL786443:BGM786443 BQH786443:BQI786443 CAD786443:CAE786443 CJZ786443:CKA786443 CTV786443:CTW786443 DDR786443:DDS786443 DNN786443:DNO786443 DXJ786443:DXK786443 EHF786443:EHG786443 ERB786443:ERC786443 FAX786443:FAY786443 FKT786443:FKU786443 FUP786443:FUQ786443 GEL786443:GEM786443 GOH786443:GOI786443 GYD786443:GYE786443 HHZ786443:HIA786443 HRV786443:HRW786443 IBR786443:IBS786443 ILN786443:ILO786443 IVJ786443:IVK786443 JFF786443:JFG786443 JPB786443:JPC786443 JYX786443:JYY786443 KIT786443:KIU786443 KSP786443:KSQ786443 LCL786443:LCM786443 LMH786443:LMI786443 LWD786443:LWE786443 MFZ786443:MGA786443 MPV786443:MPW786443 MZR786443:MZS786443 NJN786443:NJO786443 NTJ786443:NTK786443 ODF786443:ODG786443 ONB786443:ONC786443 OWX786443:OWY786443 PGT786443:PGU786443 PQP786443:PQQ786443 QAL786443:QAM786443 QKH786443:QKI786443 QUD786443:QUE786443 RDZ786443:REA786443 RNV786443:RNW786443 RXR786443:RXS786443 SHN786443:SHO786443 SRJ786443:SRK786443 TBF786443:TBG786443 TLB786443:TLC786443 TUX786443:TUY786443 UET786443:UEU786443 UOP786443:UOQ786443 UYL786443:UYM786443 VIH786443:VII786443 VSD786443:VSE786443 WBZ786443:WCA786443 WLV786443:WLW786443 WVR786443:WVS786443 K851979:L851979 JF851979:JG851979 TB851979:TC851979 ACX851979:ACY851979 AMT851979:AMU851979 AWP851979:AWQ851979 BGL851979:BGM851979 BQH851979:BQI851979 CAD851979:CAE851979 CJZ851979:CKA851979 CTV851979:CTW851979 DDR851979:DDS851979 DNN851979:DNO851979 DXJ851979:DXK851979 EHF851979:EHG851979 ERB851979:ERC851979 FAX851979:FAY851979 FKT851979:FKU851979 FUP851979:FUQ851979 GEL851979:GEM851979 GOH851979:GOI851979 GYD851979:GYE851979 HHZ851979:HIA851979 HRV851979:HRW851979 IBR851979:IBS851979 ILN851979:ILO851979 IVJ851979:IVK851979 JFF851979:JFG851979 JPB851979:JPC851979 JYX851979:JYY851979 KIT851979:KIU851979 KSP851979:KSQ851979 LCL851979:LCM851979 LMH851979:LMI851979 LWD851979:LWE851979 MFZ851979:MGA851979 MPV851979:MPW851979 MZR851979:MZS851979 NJN851979:NJO851979 NTJ851979:NTK851979 ODF851979:ODG851979 ONB851979:ONC851979 OWX851979:OWY851979 PGT851979:PGU851979 PQP851979:PQQ851979 QAL851979:QAM851979 QKH851979:QKI851979 QUD851979:QUE851979 RDZ851979:REA851979 RNV851979:RNW851979 RXR851979:RXS851979 SHN851979:SHO851979 SRJ851979:SRK851979 TBF851979:TBG851979 TLB851979:TLC851979 TUX851979:TUY851979 UET851979:UEU851979 UOP851979:UOQ851979 UYL851979:UYM851979 VIH851979:VII851979 VSD851979:VSE851979 WBZ851979:WCA851979 WLV851979:WLW851979 WVR851979:WVS851979 K917515:L917515 JF917515:JG917515 TB917515:TC917515 ACX917515:ACY917515 AMT917515:AMU917515 AWP917515:AWQ917515 BGL917515:BGM917515 BQH917515:BQI917515 CAD917515:CAE917515 CJZ917515:CKA917515 CTV917515:CTW917515 DDR917515:DDS917515 DNN917515:DNO917515 DXJ917515:DXK917515 EHF917515:EHG917515 ERB917515:ERC917515 FAX917515:FAY917515 FKT917515:FKU917515 FUP917515:FUQ917515 GEL917515:GEM917515 GOH917515:GOI917515 GYD917515:GYE917515 HHZ917515:HIA917515 HRV917515:HRW917515 IBR917515:IBS917515 ILN917515:ILO917515 IVJ917515:IVK917515 JFF917515:JFG917515 JPB917515:JPC917515 JYX917515:JYY917515 KIT917515:KIU917515 KSP917515:KSQ917515 LCL917515:LCM917515 LMH917515:LMI917515 LWD917515:LWE917515 MFZ917515:MGA917515 MPV917515:MPW917515 MZR917515:MZS917515 NJN917515:NJO917515 NTJ917515:NTK917515 ODF917515:ODG917515 ONB917515:ONC917515 OWX917515:OWY917515 PGT917515:PGU917515 PQP917515:PQQ917515 QAL917515:QAM917515 QKH917515:QKI917515 QUD917515:QUE917515 RDZ917515:REA917515 RNV917515:RNW917515 RXR917515:RXS917515 SHN917515:SHO917515 SRJ917515:SRK917515 TBF917515:TBG917515 TLB917515:TLC917515 TUX917515:TUY917515 UET917515:UEU917515 UOP917515:UOQ917515 UYL917515:UYM917515 VIH917515:VII917515 VSD917515:VSE917515 WBZ917515:WCA917515 WLV917515:WLW917515 WVR917515:WVS917515 K983051:L983051 JF983051:JG983051 TB983051:TC983051 ACX983051:ACY983051 AMT983051:AMU983051 AWP983051:AWQ983051 BGL983051:BGM983051 BQH983051:BQI983051 CAD983051:CAE983051 CJZ983051:CKA983051 CTV983051:CTW983051 DDR983051:DDS983051 DNN983051:DNO983051 DXJ983051:DXK983051 EHF983051:EHG983051 ERB983051:ERC983051 FAX983051:FAY983051 FKT983051:FKU983051 FUP983051:FUQ983051 GEL983051:GEM983051 GOH983051:GOI983051 GYD983051:GYE983051 HHZ983051:HIA983051 HRV983051:HRW983051 IBR983051:IBS983051 ILN983051:ILO983051 IVJ983051:IVK983051 JFF983051:JFG983051 JPB983051:JPC983051 JYX983051:JYY983051 KIT983051:KIU983051 KSP983051:KSQ983051 LCL983051:LCM983051 LMH983051:LMI983051 LWD983051:LWE983051 MFZ983051:MGA983051 MPV983051:MPW983051 MZR983051:MZS983051 NJN983051:NJO983051 NTJ983051:NTK983051 ODF983051:ODG983051 ONB983051:ONC983051 OWX983051:OWY983051 PGT983051:PGU983051 PQP983051:PQQ983051 QAL983051:QAM983051 QKH983051:QKI983051 QUD983051:QUE983051 RDZ983051:REA983051 RNV983051:RNW983051 RXR983051:RXS983051 SHN983051:SHO983051 SRJ983051:SRK983051 TBF983051:TBG983051 TLB983051:TLC983051 TUX983051:TUY983051 UET983051:UEU983051 UOP983051:UOQ983051 UYL983051:UYM983051 VIH983051:VII983051 VSD983051:VSE983051 WBZ983051:WCA983051 WLV983051:WLW983051 WVR983051:WVS983051" xr:uid="{00000000-0002-0000-0300-000008000000}"/>
  </dataValidations>
  <pageMargins left="0.7" right="0.7" top="0.75" bottom="0.75" header="0.3" footer="0.3"/>
  <legacyDrawing r:id="rId1"/>
  <extLst>
    <ext xmlns:x14="http://schemas.microsoft.com/office/spreadsheetml/2009/9/main" uri="{CCE6A557-97BC-4b89-ADB6-D9C93CAAB3DF}">
      <x14:dataValidations xmlns:xm="http://schemas.microsoft.com/office/excel/2006/main" count="1">
        <x14:dataValidation type="whole" allowBlank="1" showInputMessage="1" showErrorMessage="1" error="въведете цяло число" xr:uid="{00000000-0002-0000-0300-000009000000}">
          <x14:formula1>
            <xm:f>-10000000000000000</xm:f>
          </x14:formula1>
          <x14:formula2>
            <xm:f>10000000000000000</xm:f>
          </x14:formula2>
          <xm:sqref>TKX983074:TLA983093 IZ92:IZ96 SV92:SV96 ACR92:ACR96 AMN92:AMN96 AWJ92:AWJ96 BGF92:BGF96 BQB92:BQB96 BZX92:BZX96 CJT92:CJT96 CTP92:CTP96 DDL92:DDL96 DNH92:DNH96 DXD92:DXD96 EGZ92:EGZ96 EQV92:EQV96 FAR92:FAR96 FKN92:FKN96 FUJ92:FUJ96 GEF92:GEF96 GOB92:GOB96 GXX92:GXX96 HHT92:HHT96 HRP92:HRP96 IBL92:IBL96 ILH92:ILH96 IVD92:IVD96 JEZ92:JEZ96 JOV92:JOV96 JYR92:JYR96 KIN92:KIN96 KSJ92:KSJ96 LCF92:LCF96 LMB92:LMB96 LVX92:LVX96 MFT92:MFT96 MPP92:MPP96 MZL92:MZL96 NJH92:NJH96 NTD92:NTD96 OCZ92:OCZ96 OMV92:OMV96 OWR92:OWR96 PGN92:PGN96 PQJ92:PQJ96 QAF92:QAF96 QKB92:QKB96 QTX92:QTX96 RDT92:RDT96 RNP92:RNP96 RXL92:RXL96 SHH92:SHH96 SRD92:SRD96 TAZ92:TAZ96 TKV92:TKV96 TUR92:TUR96 UEN92:UEN96 UOJ92:UOJ96 UYF92:UYF96 VIB92:VIB96 VRX92:VRX96 WBT92:WBT96 WLP92:WLP96 WVL92:WVL96 E65628:E65632 IZ65628:IZ65632 SV65628:SV65632 ACR65628:ACR65632 AMN65628:AMN65632 AWJ65628:AWJ65632 BGF65628:BGF65632 BQB65628:BQB65632 BZX65628:BZX65632 CJT65628:CJT65632 CTP65628:CTP65632 DDL65628:DDL65632 DNH65628:DNH65632 DXD65628:DXD65632 EGZ65628:EGZ65632 EQV65628:EQV65632 FAR65628:FAR65632 FKN65628:FKN65632 FUJ65628:FUJ65632 GEF65628:GEF65632 GOB65628:GOB65632 GXX65628:GXX65632 HHT65628:HHT65632 HRP65628:HRP65632 IBL65628:IBL65632 ILH65628:ILH65632 IVD65628:IVD65632 JEZ65628:JEZ65632 JOV65628:JOV65632 JYR65628:JYR65632 KIN65628:KIN65632 KSJ65628:KSJ65632 LCF65628:LCF65632 LMB65628:LMB65632 LVX65628:LVX65632 MFT65628:MFT65632 MPP65628:MPP65632 MZL65628:MZL65632 NJH65628:NJH65632 NTD65628:NTD65632 OCZ65628:OCZ65632 OMV65628:OMV65632 OWR65628:OWR65632 PGN65628:PGN65632 PQJ65628:PQJ65632 QAF65628:QAF65632 QKB65628:QKB65632 QTX65628:QTX65632 RDT65628:RDT65632 RNP65628:RNP65632 RXL65628:RXL65632 SHH65628:SHH65632 SRD65628:SRD65632 TAZ65628:TAZ65632 TKV65628:TKV65632 TUR65628:TUR65632 UEN65628:UEN65632 UOJ65628:UOJ65632 UYF65628:UYF65632 VIB65628:VIB65632 VRX65628:VRX65632 WBT65628:WBT65632 WLP65628:WLP65632 WVL65628:WVL65632 E131164:E131168 IZ131164:IZ131168 SV131164:SV131168 ACR131164:ACR131168 AMN131164:AMN131168 AWJ131164:AWJ131168 BGF131164:BGF131168 BQB131164:BQB131168 BZX131164:BZX131168 CJT131164:CJT131168 CTP131164:CTP131168 DDL131164:DDL131168 DNH131164:DNH131168 DXD131164:DXD131168 EGZ131164:EGZ131168 EQV131164:EQV131168 FAR131164:FAR131168 FKN131164:FKN131168 FUJ131164:FUJ131168 GEF131164:GEF131168 GOB131164:GOB131168 GXX131164:GXX131168 HHT131164:HHT131168 HRP131164:HRP131168 IBL131164:IBL131168 ILH131164:ILH131168 IVD131164:IVD131168 JEZ131164:JEZ131168 JOV131164:JOV131168 JYR131164:JYR131168 KIN131164:KIN131168 KSJ131164:KSJ131168 LCF131164:LCF131168 LMB131164:LMB131168 LVX131164:LVX131168 MFT131164:MFT131168 MPP131164:MPP131168 MZL131164:MZL131168 NJH131164:NJH131168 NTD131164:NTD131168 OCZ131164:OCZ131168 OMV131164:OMV131168 OWR131164:OWR131168 PGN131164:PGN131168 PQJ131164:PQJ131168 QAF131164:QAF131168 QKB131164:QKB131168 QTX131164:QTX131168 RDT131164:RDT131168 RNP131164:RNP131168 RXL131164:RXL131168 SHH131164:SHH131168 SRD131164:SRD131168 TAZ131164:TAZ131168 TKV131164:TKV131168 TUR131164:TUR131168 UEN131164:UEN131168 UOJ131164:UOJ131168 UYF131164:UYF131168 VIB131164:VIB131168 VRX131164:VRX131168 WBT131164:WBT131168 WLP131164:WLP131168 WVL131164:WVL131168 E196700:E196704 IZ196700:IZ196704 SV196700:SV196704 ACR196700:ACR196704 AMN196700:AMN196704 AWJ196700:AWJ196704 BGF196700:BGF196704 BQB196700:BQB196704 BZX196700:BZX196704 CJT196700:CJT196704 CTP196700:CTP196704 DDL196700:DDL196704 DNH196700:DNH196704 DXD196700:DXD196704 EGZ196700:EGZ196704 EQV196700:EQV196704 FAR196700:FAR196704 FKN196700:FKN196704 FUJ196700:FUJ196704 GEF196700:GEF196704 GOB196700:GOB196704 GXX196700:GXX196704 HHT196700:HHT196704 HRP196700:HRP196704 IBL196700:IBL196704 ILH196700:ILH196704 IVD196700:IVD196704 JEZ196700:JEZ196704 JOV196700:JOV196704 JYR196700:JYR196704 KIN196700:KIN196704 KSJ196700:KSJ196704 LCF196700:LCF196704 LMB196700:LMB196704 LVX196700:LVX196704 MFT196700:MFT196704 MPP196700:MPP196704 MZL196700:MZL196704 NJH196700:NJH196704 NTD196700:NTD196704 OCZ196700:OCZ196704 OMV196700:OMV196704 OWR196700:OWR196704 PGN196700:PGN196704 PQJ196700:PQJ196704 QAF196700:QAF196704 QKB196700:QKB196704 QTX196700:QTX196704 RDT196700:RDT196704 RNP196700:RNP196704 RXL196700:RXL196704 SHH196700:SHH196704 SRD196700:SRD196704 TAZ196700:TAZ196704 TKV196700:TKV196704 TUR196700:TUR196704 UEN196700:UEN196704 UOJ196700:UOJ196704 UYF196700:UYF196704 VIB196700:VIB196704 VRX196700:VRX196704 WBT196700:WBT196704 WLP196700:WLP196704 WVL196700:WVL196704 E262236:E262240 IZ262236:IZ262240 SV262236:SV262240 ACR262236:ACR262240 AMN262236:AMN262240 AWJ262236:AWJ262240 BGF262236:BGF262240 BQB262236:BQB262240 BZX262236:BZX262240 CJT262236:CJT262240 CTP262236:CTP262240 DDL262236:DDL262240 DNH262236:DNH262240 DXD262236:DXD262240 EGZ262236:EGZ262240 EQV262236:EQV262240 FAR262236:FAR262240 FKN262236:FKN262240 FUJ262236:FUJ262240 GEF262236:GEF262240 GOB262236:GOB262240 GXX262236:GXX262240 HHT262236:HHT262240 HRP262236:HRP262240 IBL262236:IBL262240 ILH262236:ILH262240 IVD262236:IVD262240 JEZ262236:JEZ262240 JOV262236:JOV262240 JYR262236:JYR262240 KIN262236:KIN262240 KSJ262236:KSJ262240 LCF262236:LCF262240 LMB262236:LMB262240 LVX262236:LVX262240 MFT262236:MFT262240 MPP262236:MPP262240 MZL262236:MZL262240 NJH262236:NJH262240 NTD262236:NTD262240 OCZ262236:OCZ262240 OMV262236:OMV262240 OWR262236:OWR262240 PGN262236:PGN262240 PQJ262236:PQJ262240 QAF262236:QAF262240 QKB262236:QKB262240 QTX262236:QTX262240 RDT262236:RDT262240 RNP262236:RNP262240 RXL262236:RXL262240 SHH262236:SHH262240 SRD262236:SRD262240 TAZ262236:TAZ262240 TKV262236:TKV262240 TUR262236:TUR262240 UEN262236:UEN262240 UOJ262236:UOJ262240 UYF262236:UYF262240 VIB262236:VIB262240 VRX262236:VRX262240 WBT262236:WBT262240 WLP262236:WLP262240 WVL262236:WVL262240 E327772:E327776 IZ327772:IZ327776 SV327772:SV327776 ACR327772:ACR327776 AMN327772:AMN327776 AWJ327772:AWJ327776 BGF327772:BGF327776 BQB327772:BQB327776 BZX327772:BZX327776 CJT327772:CJT327776 CTP327772:CTP327776 DDL327772:DDL327776 DNH327772:DNH327776 DXD327772:DXD327776 EGZ327772:EGZ327776 EQV327772:EQV327776 FAR327772:FAR327776 FKN327772:FKN327776 FUJ327772:FUJ327776 GEF327772:GEF327776 GOB327772:GOB327776 GXX327772:GXX327776 HHT327772:HHT327776 HRP327772:HRP327776 IBL327772:IBL327776 ILH327772:ILH327776 IVD327772:IVD327776 JEZ327772:JEZ327776 JOV327772:JOV327776 JYR327772:JYR327776 KIN327772:KIN327776 KSJ327772:KSJ327776 LCF327772:LCF327776 LMB327772:LMB327776 LVX327772:LVX327776 MFT327772:MFT327776 MPP327772:MPP327776 MZL327772:MZL327776 NJH327772:NJH327776 NTD327772:NTD327776 OCZ327772:OCZ327776 OMV327772:OMV327776 OWR327772:OWR327776 PGN327772:PGN327776 PQJ327772:PQJ327776 QAF327772:QAF327776 QKB327772:QKB327776 QTX327772:QTX327776 RDT327772:RDT327776 RNP327772:RNP327776 RXL327772:RXL327776 SHH327772:SHH327776 SRD327772:SRD327776 TAZ327772:TAZ327776 TKV327772:TKV327776 TUR327772:TUR327776 UEN327772:UEN327776 UOJ327772:UOJ327776 UYF327772:UYF327776 VIB327772:VIB327776 VRX327772:VRX327776 WBT327772:WBT327776 WLP327772:WLP327776 WVL327772:WVL327776 E393308:E393312 IZ393308:IZ393312 SV393308:SV393312 ACR393308:ACR393312 AMN393308:AMN393312 AWJ393308:AWJ393312 BGF393308:BGF393312 BQB393308:BQB393312 BZX393308:BZX393312 CJT393308:CJT393312 CTP393308:CTP393312 DDL393308:DDL393312 DNH393308:DNH393312 DXD393308:DXD393312 EGZ393308:EGZ393312 EQV393308:EQV393312 FAR393308:FAR393312 FKN393308:FKN393312 FUJ393308:FUJ393312 GEF393308:GEF393312 GOB393308:GOB393312 GXX393308:GXX393312 HHT393308:HHT393312 HRP393308:HRP393312 IBL393308:IBL393312 ILH393308:ILH393312 IVD393308:IVD393312 JEZ393308:JEZ393312 JOV393308:JOV393312 JYR393308:JYR393312 KIN393308:KIN393312 KSJ393308:KSJ393312 LCF393308:LCF393312 LMB393308:LMB393312 LVX393308:LVX393312 MFT393308:MFT393312 MPP393308:MPP393312 MZL393308:MZL393312 NJH393308:NJH393312 NTD393308:NTD393312 OCZ393308:OCZ393312 OMV393308:OMV393312 OWR393308:OWR393312 PGN393308:PGN393312 PQJ393308:PQJ393312 QAF393308:QAF393312 QKB393308:QKB393312 QTX393308:QTX393312 RDT393308:RDT393312 RNP393308:RNP393312 RXL393308:RXL393312 SHH393308:SHH393312 SRD393308:SRD393312 TAZ393308:TAZ393312 TKV393308:TKV393312 TUR393308:TUR393312 UEN393308:UEN393312 UOJ393308:UOJ393312 UYF393308:UYF393312 VIB393308:VIB393312 VRX393308:VRX393312 WBT393308:WBT393312 WLP393308:WLP393312 WVL393308:WVL393312 E458844:E458848 IZ458844:IZ458848 SV458844:SV458848 ACR458844:ACR458848 AMN458844:AMN458848 AWJ458844:AWJ458848 BGF458844:BGF458848 BQB458844:BQB458848 BZX458844:BZX458848 CJT458844:CJT458848 CTP458844:CTP458848 DDL458844:DDL458848 DNH458844:DNH458848 DXD458844:DXD458848 EGZ458844:EGZ458848 EQV458844:EQV458848 FAR458844:FAR458848 FKN458844:FKN458848 FUJ458844:FUJ458848 GEF458844:GEF458848 GOB458844:GOB458848 GXX458844:GXX458848 HHT458844:HHT458848 HRP458844:HRP458848 IBL458844:IBL458848 ILH458844:ILH458848 IVD458844:IVD458848 JEZ458844:JEZ458848 JOV458844:JOV458848 JYR458844:JYR458848 KIN458844:KIN458848 KSJ458844:KSJ458848 LCF458844:LCF458848 LMB458844:LMB458848 LVX458844:LVX458848 MFT458844:MFT458848 MPP458844:MPP458848 MZL458844:MZL458848 NJH458844:NJH458848 NTD458844:NTD458848 OCZ458844:OCZ458848 OMV458844:OMV458848 OWR458844:OWR458848 PGN458844:PGN458848 PQJ458844:PQJ458848 QAF458844:QAF458848 QKB458844:QKB458848 QTX458844:QTX458848 RDT458844:RDT458848 RNP458844:RNP458848 RXL458844:RXL458848 SHH458844:SHH458848 SRD458844:SRD458848 TAZ458844:TAZ458848 TKV458844:TKV458848 TUR458844:TUR458848 UEN458844:UEN458848 UOJ458844:UOJ458848 UYF458844:UYF458848 VIB458844:VIB458848 VRX458844:VRX458848 WBT458844:WBT458848 WLP458844:WLP458848 WVL458844:WVL458848 E524380:E524384 IZ524380:IZ524384 SV524380:SV524384 ACR524380:ACR524384 AMN524380:AMN524384 AWJ524380:AWJ524384 BGF524380:BGF524384 BQB524380:BQB524384 BZX524380:BZX524384 CJT524380:CJT524384 CTP524380:CTP524384 DDL524380:DDL524384 DNH524380:DNH524384 DXD524380:DXD524384 EGZ524380:EGZ524384 EQV524380:EQV524384 FAR524380:FAR524384 FKN524380:FKN524384 FUJ524380:FUJ524384 GEF524380:GEF524384 GOB524380:GOB524384 GXX524380:GXX524384 HHT524380:HHT524384 HRP524380:HRP524384 IBL524380:IBL524384 ILH524380:ILH524384 IVD524380:IVD524384 JEZ524380:JEZ524384 JOV524380:JOV524384 JYR524380:JYR524384 KIN524380:KIN524384 KSJ524380:KSJ524384 LCF524380:LCF524384 LMB524380:LMB524384 LVX524380:LVX524384 MFT524380:MFT524384 MPP524380:MPP524384 MZL524380:MZL524384 NJH524380:NJH524384 NTD524380:NTD524384 OCZ524380:OCZ524384 OMV524380:OMV524384 OWR524380:OWR524384 PGN524380:PGN524384 PQJ524380:PQJ524384 QAF524380:QAF524384 QKB524380:QKB524384 QTX524380:QTX524384 RDT524380:RDT524384 RNP524380:RNP524384 RXL524380:RXL524384 SHH524380:SHH524384 SRD524380:SRD524384 TAZ524380:TAZ524384 TKV524380:TKV524384 TUR524380:TUR524384 UEN524380:UEN524384 UOJ524380:UOJ524384 UYF524380:UYF524384 VIB524380:VIB524384 VRX524380:VRX524384 WBT524380:WBT524384 WLP524380:WLP524384 WVL524380:WVL524384 E589916:E589920 IZ589916:IZ589920 SV589916:SV589920 ACR589916:ACR589920 AMN589916:AMN589920 AWJ589916:AWJ589920 BGF589916:BGF589920 BQB589916:BQB589920 BZX589916:BZX589920 CJT589916:CJT589920 CTP589916:CTP589920 DDL589916:DDL589920 DNH589916:DNH589920 DXD589916:DXD589920 EGZ589916:EGZ589920 EQV589916:EQV589920 FAR589916:FAR589920 FKN589916:FKN589920 FUJ589916:FUJ589920 GEF589916:GEF589920 GOB589916:GOB589920 GXX589916:GXX589920 HHT589916:HHT589920 HRP589916:HRP589920 IBL589916:IBL589920 ILH589916:ILH589920 IVD589916:IVD589920 JEZ589916:JEZ589920 JOV589916:JOV589920 JYR589916:JYR589920 KIN589916:KIN589920 KSJ589916:KSJ589920 LCF589916:LCF589920 LMB589916:LMB589920 LVX589916:LVX589920 MFT589916:MFT589920 MPP589916:MPP589920 MZL589916:MZL589920 NJH589916:NJH589920 NTD589916:NTD589920 OCZ589916:OCZ589920 OMV589916:OMV589920 OWR589916:OWR589920 PGN589916:PGN589920 PQJ589916:PQJ589920 QAF589916:QAF589920 QKB589916:QKB589920 QTX589916:QTX589920 RDT589916:RDT589920 RNP589916:RNP589920 RXL589916:RXL589920 SHH589916:SHH589920 SRD589916:SRD589920 TAZ589916:TAZ589920 TKV589916:TKV589920 TUR589916:TUR589920 UEN589916:UEN589920 UOJ589916:UOJ589920 UYF589916:UYF589920 VIB589916:VIB589920 VRX589916:VRX589920 WBT589916:WBT589920 WLP589916:WLP589920 WVL589916:WVL589920 E655452:E655456 IZ655452:IZ655456 SV655452:SV655456 ACR655452:ACR655456 AMN655452:AMN655456 AWJ655452:AWJ655456 BGF655452:BGF655456 BQB655452:BQB655456 BZX655452:BZX655456 CJT655452:CJT655456 CTP655452:CTP655456 DDL655452:DDL655456 DNH655452:DNH655456 DXD655452:DXD655456 EGZ655452:EGZ655456 EQV655452:EQV655456 FAR655452:FAR655456 FKN655452:FKN655456 FUJ655452:FUJ655456 GEF655452:GEF655456 GOB655452:GOB655456 GXX655452:GXX655456 HHT655452:HHT655456 HRP655452:HRP655456 IBL655452:IBL655456 ILH655452:ILH655456 IVD655452:IVD655456 JEZ655452:JEZ655456 JOV655452:JOV655456 JYR655452:JYR655456 KIN655452:KIN655456 KSJ655452:KSJ655456 LCF655452:LCF655456 LMB655452:LMB655456 LVX655452:LVX655456 MFT655452:MFT655456 MPP655452:MPP655456 MZL655452:MZL655456 NJH655452:NJH655456 NTD655452:NTD655456 OCZ655452:OCZ655456 OMV655452:OMV655456 OWR655452:OWR655456 PGN655452:PGN655456 PQJ655452:PQJ655456 QAF655452:QAF655456 QKB655452:QKB655456 QTX655452:QTX655456 RDT655452:RDT655456 RNP655452:RNP655456 RXL655452:RXL655456 SHH655452:SHH655456 SRD655452:SRD655456 TAZ655452:TAZ655456 TKV655452:TKV655456 TUR655452:TUR655456 UEN655452:UEN655456 UOJ655452:UOJ655456 UYF655452:UYF655456 VIB655452:VIB655456 VRX655452:VRX655456 WBT655452:WBT655456 WLP655452:WLP655456 WVL655452:WVL655456 E720988:E720992 IZ720988:IZ720992 SV720988:SV720992 ACR720988:ACR720992 AMN720988:AMN720992 AWJ720988:AWJ720992 BGF720988:BGF720992 BQB720988:BQB720992 BZX720988:BZX720992 CJT720988:CJT720992 CTP720988:CTP720992 DDL720988:DDL720992 DNH720988:DNH720992 DXD720988:DXD720992 EGZ720988:EGZ720992 EQV720988:EQV720992 FAR720988:FAR720992 FKN720988:FKN720992 FUJ720988:FUJ720992 GEF720988:GEF720992 GOB720988:GOB720992 GXX720988:GXX720992 HHT720988:HHT720992 HRP720988:HRP720992 IBL720988:IBL720992 ILH720988:ILH720992 IVD720988:IVD720992 JEZ720988:JEZ720992 JOV720988:JOV720992 JYR720988:JYR720992 KIN720988:KIN720992 KSJ720988:KSJ720992 LCF720988:LCF720992 LMB720988:LMB720992 LVX720988:LVX720992 MFT720988:MFT720992 MPP720988:MPP720992 MZL720988:MZL720992 NJH720988:NJH720992 NTD720988:NTD720992 OCZ720988:OCZ720992 OMV720988:OMV720992 OWR720988:OWR720992 PGN720988:PGN720992 PQJ720988:PQJ720992 QAF720988:QAF720992 QKB720988:QKB720992 QTX720988:QTX720992 RDT720988:RDT720992 RNP720988:RNP720992 RXL720988:RXL720992 SHH720988:SHH720992 SRD720988:SRD720992 TAZ720988:TAZ720992 TKV720988:TKV720992 TUR720988:TUR720992 UEN720988:UEN720992 UOJ720988:UOJ720992 UYF720988:UYF720992 VIB720988:VIB720992 VRX720988:VRX720992 WBT720988:WBT720992 WLP720988:WLP720992 WVL720988:WVL720992 E786524:E786528 IZ786524:IZ786528 SV786524:SV786528 ACR786524:ACR786528 AMN786524:AMN786528 AWJ786524:AWJ786528 BGF786524:BGF786528 BQB786524:BQB786528 BZX786524:BZX786528 CJT786524:CJT786528 CTP786524:CTP786528 DDL786524:DDL786528 DNH786524:DNH786528 DXD786524:DXD786528 EGZ786524:EGZ786528 EQV786524:EQV786528 FAR786524:FAR786528 FKN786524:FKN786528 FUJ786524:FUJ786528 GEF786524:GEF786528 GOB786524:GOB786528 GXX786524:GXX786528 HHT786524:HHT786528 HRP786524:HRP786528 IBL786524:IBL786528 ILH786524:ILH786528 IVD786524:IVD786528 JEZ786524:JEZ786528 JOV786524:JOV786528 JYR786524:JYR786528 KIN786524:KIN786528 KSJ786524:KSJ786528 LCF786524:LCF786528 LMB786524:LMB786528 LVX786524:LVX786528 MFT786524:MFT786528 MPP786524:MPP786528 MZL786524:MZL786528 NJH786524:NJH786528 NTD786524:NTD786528 OCZ786524:OCZ786528 OMV786524:OMV786528 OWR786524:OWR786528 PGN786524:PGN786528 PQJ786524:PQJ786528 QAF786524:QAF786528 QKB786524:QKB786528 QTX786524:QTX786528 RDT786524:RDT786528 RNP786524:RNP786528 RXL786524:RXL786528 SHH786524:SHH786528 SRD786524:SRD786528 TAZ786524:TAZ786528 TKV786524:TKV786528 TUR786524:TUR786528 UEN786524:UEN786528 UOJ786524:UOJ786528 UYF786524:UYF786528 VIB786524:VIB786528 VRX786524:VRX786528 WBT786524:WBT786528 WLP786524:WLP786528 WVL786524:WVL786528 E852060:E852064 IZ852060:IZ852064 SV852060:SV852064 ACR852060:ACR852064 AMN852060:AMN852064 AWJ852060:AWJ852064 BGF852060:BGF852064 BQB852060:BQB852064 BZX852060:BZX852064 CJT852060:CJT852064 CTP852060:CTP852064 DDL852060:DDL852064 DNH852060:DNH852064 DXD852060:DXD852064 EGZ852060:EGZ852064 EQV852060:EQV852064 FAR852060:FAR852064 FKN852060:FKN852064 FUJ852060:FUJ852064 GEF852060:GEF852064 GOB852060:GOB852064 GXX852060:GXX852064 HHT852060:HHT852064 HRP852060:HRP852064 IBL852060:IBL852064 ILH852060:ILH852064 IVD852060:IVD852064 JEZ852060:JEZ852064 JOV852060:JOV852064 JYR852060:JYR852064 KIN852060:KIN852064 KSJ852060:KSJ852064 LCF852060:LCF852064 LMB852060:LMB852064 LVX852060:LVX852064 MFT852060:MFT852064 MPP852060:MPP852064 MZL852060:MZL852064 NJH852060:NJH852064 NTD852060:NTD852064 OCZ852060:OCZ852064 OMV852060:OMV852064 OWR852060:OWR852064 PGN852060:PGN852064 PQJ852060:PQJ852064 QAF852060:QAF852064 QKB852060:QKB852064 QTX852060:QTX852064 RDT852060:RDT852064 RNP852060:RNP852064 RXL852060:RXL852064 SHH852060:SHH852064 SRD852060:SRD852064 TAZ852060:TAZ852064 TKV852060:TKV852064 TUR852060:TUR852064 UEN852060:UEN852064 UOJ852060:UOJ852064 UYF852060:UYF852064 VIB852060:VIB852064 VRX852060:VRX852064 WBT852060:WBT852064 WLP852060:WLP852064 WVL852060:WVL852064 E917596:E917600 IZ917596:IZ917600 SV917596:SV917600 ACR917596:ACR917600 AMN917596:AMN917600 AWJ917596:AWJ917600 BGF917596:BGF917600 BQB917596:BQB917600 BZX917596:BZX917600 CJT917596:CJT917600 CTP917596:CTP917600 DDL917596:DDL917600 DNH917596:DNH917600 DXD917596:DXD917600 EGZ917596:EGZ917600 EQV917596:EQV917600 FAR917596:FAR917600 FKN917596:FKN917600 FUJ917596:FUJ917600 GEF917596:GEF917600 GOB917596:GOB917600 GXX917596:GXX917600 HHT917596:HHT917600 HRP917596:HRP917600 IBL917596:IBL917600 ILH917596:ILH917600 IVD917596:IVD917600 JEZ917596:JEZ917600 JOV917596:JOV917600 JYR917596:JYR917600 KIN917596:KIN917600 KSJ917596:KSJ917600 LCF917596:LCF917600 LMB917596:LMB917600 LVX917596:LVX917600 MFT917596:MFT917600 MPP917596:MPP917600 MZL917596:MZL917600 NJH917596:NJH917600 NTD917596:NTD917600 OCZ917596:OCZ917600 OMV917596:OMV917600 OWR917596:OWR917600 PGN917596:PGN917600 PQJ917596:PQJ917600 QAF917596:QAF917600 QKB917596:QKB917600 QTX917596:QTX917600 RDT917596:RDT917600 RNP917596:RNP917600 RXL917596:RXL917600 SHH917596:SHH917600 SRD917596:SRD917600 TAZ917596:TAZ917600 TKV917596:TKV917600 TUR917596:TUR917600 UEN917596:UEN917600 UOJ917596:UOJ917600 UYF917596:UYF917600 VIB917596:VIB917600 VRX917596:VRX917600 WBT917596:WBT917600 WLP917596:WLP917600 WVL917596:WVL917600 E983132:E983136 IZ983132:IZ983136 SV983132:SV983136 ACR983132:ACR983136 AMN983132:AMN983136 AWJ983132:AWJ983136 BGF983132:BGF983136 BQB983132:BQB983136 BZX983132:BZX983136 CJT983132:CJT983136 CTP983132:CTP983136 DDL983132:DDL983136 DNH983132:DNH983136 DXD983132:DXD983136 EGZ983132:EGZ983136 EQV983132:EQV983136 FAR983132:FAR983136 FKN983132:FKN983136 FUJ983132:FUJ983136 GEF983132:GEF983136 GOB983132:GOB983136 GXX983132:GXX983136 HHT983132:HHT983136 HRP983132:HRP983136 IBL983132:IBL983136 ILH983132:ILH983136 IVD983132:IVD983136 JEZ983132:JEZ983136 JOV983132:JOV983136 JYR983132:JYR983136 KIN983132:KIN983136 KSJ983132:KSJ983136 LCF983132:LCF983136 LMB983132:LMB983136 LVX983132:LVX983136 MFT983132:MFT983136 MPP983132:MPP983136 MZL983132:MZL983136 NJH983132:NJH983136 NTD983132:NTD983136 OCZ983132:OCZ983136 OMV983132:OMV983136 OWR983132:OWR983136 PGN983132:PGN983136 PQJ983132:PQJ983136 QAF983132:QAF983136 QKB983132:QKB983136 QTX983132:QTX983136 RDT983132:RDT983136 RNP983132:RNP983136 RXL983132:RXL983136 SHH983132:SHH983136 SRD983132:SRD983136 TAZ983132:TAZ983136 TKV983132:TKV983136 TUR983132:TUR983136 UEN983132:UEN983136 UOJ983132:UOJ983136 UYF983132:UYF983136 VIB983132:VIB983136 VRX983132:VRX983136 WBT983132:WBT983136 WLP983132:WLP983136 WVL983132:WVL983136 TUT983074:TUW983093 JB92:JE96 SX92:TA96 ACT92:ACW96 AMP92:AMS96 AWL92:AWO96 BGH92:BGK96 BQD92:BQG96 BZZ92:CAC96 CJV92:CJY96 CTR92:CTU96 DDN92:DDQ96 DNJ92:DNM96 DXF92:DXI96 EHB92:EHE96 EQX92:ERA96 FAT92:FAW96 FKP92:FKS96 FUL92:FUO96 GEH92:GEK96 GOD92:GOG96 GXZ92:GYC96 HHV92:HHY96 HRR92:HRU96 IBN92:IBQ96 ILJ92:ILM96 IVF92:IVI96 JFB92:JFE96 JOX92:JPA96 JYT92:JYW96 KIP92:KIS96 KSL92:KSO96 LCH92:LCK96 LMD92:LMG96 LVZ92:LWC96 MFV92:MFY96 MPR92:MPU96 MZN92:MZQ96 NJJ92:NJM96 NTF92:NTI96 ODB92:ODE96 OMX92:ONA96 OWT92:OWW96 PGP92:PGS96 PQL92:PQO96 QAH92:QAK96 QKD92:QKG96 QTZ92:QUC96 RDV92:RDY96 RNR92:RNU96 RXN92:RXQ96 SHJ92:SHM96 SRF92:SRI96 TBB92:TBE96 TKX92:TLA96 TUT92:TUW96 UEP92:UES96 UOL92:UOO96 UYH92:UYK96 VID92:VIG96 VRZ92:VSC96 WBV92:WBY96 WLR92:WLU96 WVN92:WVQ96 G65628:J65632 JB65628:JE65632 SX65628:TA65632 ACT65628:ACW65632 AMP65628:AMS65632 AWL65628:AWO65632 BGH65628:BGK65632 BQD65628:BQG65632 BZZ65628:CAC65632 CJV65628:CJY65632 CTR65628:CTU65632 DDN65628:DDQ65632 DNJ65628:DNM65632 DXF65628:DXI65632 EHB65628:EHE65632 EQX65628:ERA65632 FAT65628:FAW65632 FKP65628:FKS65632 FUL65628:FUO65632 GEH65628:GEK65632 GOD65628:GOG65632 GXZ65628:GYC65632 HHV65628:HHY65632 HRR65628:HRU65632 IBN65628:IBQ65632 ILJ65628:ILM65632 IVF65628:IVI65632 JFB65628:JFE65632 JOX65628:JPA65632 JYT65628:JYW65632 KIP65628:KIS65632 KSL65628:KSO65632 LCH65628:LCK65632 LMD65628:LMG65632 LVZ65628:LWC65632 MFV65628:MFY65632 MPR65628:MPU65632 MZN65628:MZQ65632 NJJ65628:NJM65632 NTF65628:NTI65632 ODB65628:ODE65632 OMX65628:ONA65632 OWT65628:OWW65632 PGP65628:PGS65632 PQL65628:PQO65632 QAH65628:QAK65632 QKD65628:QKG65632 QTZ65628:QUC65632 RDV65628:RDY65632 RNR65628:RNU65632 RXN65628:RXQ65632 SHJ65628:SHM65632 SRF65628:SRI65632 TBB65628:TBE65632 TKX65628:TLA65632 TUT65628:TUW65632 UEP65628:UES65632 UOL65628:UOO65632 UYH65628:UYK65632 VID65628:VIG65632 VRZ65628:VSC65632 WBV65628:WBY65632 WLR65628:WLU65632 WVN65628:WVQ65632 G131164:J131168 JB131164:JE131168 SX131164:TA131168 ACT131164:ACW131168 AMP131164:AMS131168 AWL131164:AWO131168 BGH131164:BGK131168 BQD131164:BQG131168 BZZ131164:CAC131168 CJV131164:CJY131168 CTR131164:CTU131168 DDN131164:DDQ131168 DNJ131164:DNM131168 DXF131164:DXI131168 EHB131164:EHE131168 EQX131164:ERA131168 FAT131164:FAW131168 FKP131164:FKS131168 FUL131164:FUO131168 GEH131164:GEK131168 GOD131164:GOG131168 GXZ131164:GYC131168 HHV131164:HHY131168 HRR131164:HRU131168 IBN131164:IBQ131168 ILJ131164:ILM131168 IVF131164:IVI131168 JFB131164:JFE131168 JOX131164:JPA131168 JYT131164:JYW131168 KIP131164:KIS131168 KSL131164:KSO131168 LCH131164:LCK131168 LMD131164:LMG131168 LVZ131164:LWC131168 MFV131164:MFY131168 MPR131164:MPU131168 MZN131164:MZQ131168 NJJ131164:NJM131168 NTF131164:NTI131168 ODB131164:ODE131168 OMX131164:ONA131168 OWT131164:OWW131168 PGP131164:PGS131168 PQL131164:PQO131168 QAH131164:QAK131168 QKD131164:QKG131168 QTZ131164:QUC131168 RDV131164:RDY131168 RNR131164:RNU131168 RXN131164:RXQ131168 SHJ131164:SHM131168 SRF131164:SRI131168 TBB131164:TBE131168 TKX131164:TLA131168 TUT131164:TUW131168 UEP131164:UES131168 UOL131164:UOO131168 UYH131164:UYK131168 VID131164:VIG131168 VRZ131164:VSC131168 WBV131164:WBY131168 WLR131164:WLU131168 WVN131164:WVQ131168 G196700:J196704 JB196700:JE196704 SX196700:TA196704 ACT196700:ACW196704 AMP196700:AMS196704 AWL196700:AWO196704 BGH196700:BGK196704 BQD196700:BQG196704 BZZ196700:CAC196704 CJV196700:CJY196704 CTR196700:CTU196704 DDN196700:DDQ196704 DNJ196700:DNM196704 DXF196700:DXI196704 EHB196700:EHE196704 EQX196700:ERA196704 FAT196700:FAW196704 FKP196700:FKS196704 FUL196700:FUO196704 GEH196700:GEK196704 GOD196700:GOG196704 GXZ196700:GYC196704 HHV196700:HHY196704 HRR196700:HRU196704 IBN196700:IBQ196704 ILJ196700:ILM196704 IVF196700:IVI196704 JFB196700:JFE196704 JOX196700:JPA196704 JYT196700:JYW196704 KIP196700:KIS196704 KSL196700:KSO196704 LCH196700:LCK196704 LMD196700:LMG196704 LVZ196700:LWC196704 MFV196700:MFY196704 MPR196700:MPU196704 MZN196700:MZQ196704 NJJ196700:NJM196704 NTF196700:NTI196704 ODB196700:ODE196704 OMX196700:ONA196704 OWT196700:OWW196704 PGP196700:PGS196704 PQL196700:PQO196704 QAH196700:QAK196704 QKD196700:QKG196704 QTZ196700:QUC196704 RDV196700:RDY196704 RNR196700:RNU196704 RXN196700:RXQ196704 SHJ196700:SHM196704 SRF196700:SRI196704 TBB196700:TBE196704 TKX196700:TLA196704 TUT196700:TUW196704 UEP196700:UES196704 UOL196700:UOO196704 UYH196700:UYK196704 VID196700:VIG196704 VRZ196700:VSC196704 WBV196700:WBY196704 WLR196700:WLU196704 WVN196700:WVQ196704 G262236:J262240 JB262236:JE262240 SX262236:TA262240 ACT262236:ACW262240 AMP262236:AMS262240 AWL262236:AWO262240 BGH262236:BGK262240 BQD262236:BQG262240 BZZ262236:CAC262240 CJV262236:CJY262240 CTR262236:CTU262240 DDN262236:DDQ262240 DNJ262236:DNM262240 DXF262236:DXI262240 EHB262236:EHE262240 EQX262236:ERA262240 FAT262236:FAW262240 FKP262236:FKS262240 FUL262236:FUO262240 GEH262236:GEK262240 GOD262236:GOG262240 GXZ262236:GYC262240 HHV262236:HHY262240 HRR262236:HRU262240 IBN262236:IBQ262240 ILJ262236:ILM262240 IVF262236:IVI262240 JFB262236:JFE262240 JOX262236:JPA262240 JYT262236:JYW262240 KIP262236:KIS262240 KSL262236:KSO262240 LCH262236:LCK262240 LMD262236:LMG262240 LVZ262236:LWC262240 MFV262236:MFY262240 MPR262236:MPU262240 MZN262236:MZQ262240 NJJ262236:NJM262240 NTF262236:NTI262240 ODB262236:ODE262240 OMX262236:ONA262240 OWT262236:OWW262240 PGP262236:PGS262240 PQL262236:PQO262240 QAH262236:QAK262240 QKD262236:QKG262240 QTZ262236:QUC262240 RDV262236:RDY262240 RNR262236:RNU262240 RXN262236:RXQ262240 SHJ262236:SHM262240 SRF262236:SRI262240 TBB262236:TBE262240 TKX262236:TLA262240 TUT262236:TUW262240 UEP262236:UES262240 UOL262236:UOO262240 UYH262236:UYK262240 VID262236:VIG262240 VRZ262236:VSC262240 WBV262236:WBY262240 WLR262236:WLU262240 WVN262236:WVQ262240 G327772:J327776 JB327772:JE327776 SX327772:TA327776 ACT327772:ACW327776 AMP327772:AMS327776 AWL327772:AWO327776 BGH327772:BGK327776 BQD327772:BQG327776 BZZ327772:CAC327776 CJV327772:CJY327776 CTR327772:CTU327776 DDN327772:DDQ327776 DNJ327772:DNM327776 DXF327772:DXI327776 EHB327772:EHE327776 EQX327772:ERA327776 FAT327772:FAW327776 FKP327772:FKS327776 FUL327772:FUO327776 GEH327772:GEK327776 GOD327772:GOG327776 GXZ327772:GYC327776 HHV327772:HHY327776 HRR327772:HRU327776 IBN327772:IBQ327776 ILJ327772:ILM327776 IVF327772:IVI327776 JFB327772:JFE327776 JOX327772:JPA327776 JYT327772:JYW327776 KIP327772:KIS327776 KSL327772:KSO327776 LCH327772:LCK327776 LMD327772:LMG327776 LVZ327772:LWC327776 MFV327772:MFY327776 MPR327772:MPU327776 MZN327772:MZQ327776 NJJ327772:NJM327776 NTF327772:NTI327776 ODB327772:ODE327776 OMX327772:ONA327776 OWT327772:OWW327776 PGP327772:PGS327776 PQL327772:PQO327776 QAH327772:QAK327776 QKD327772:QKG327776 QTZ327772:QUC327776 RDV327772:RDY327776 RNR327772:RNU327776 RXN327772:RXQ327776 SHJ327772:SHM327776 SRF327772:SRI327776 TBB327772:TBE327776 TKX327772:TLA327776 TUT327772:TUW327776 UEP327772:UES327776 UOL327772:UOO327776 UYH327772:UYK327776 VID327772:VIG327776 VRZ327772:VSC327776 WBV327772:WBY327776 WLR327772:WLU327776 WVN327772:WVQ327776 G393308:J393312 JB393308:JE393312 SX393308:TA393312 ACT393308:ACW393312 AMP393308:AMS393312 AWL393308:AWO393312 BGH393308:BGK393312 BQD393308:BQG393312 BZZ393308:CAC393312 CJV393308:CJY393312 CTR393308:CTU393312 DDN393308:DDQ393312 DNJ393308:DNM393312 DXF393308:DXI393312 EHB393308:EHE393312 EQX393308:ERA393312 FAT393308:FAW393312 FKP393308:FKS393312 FUL393308:FUO393312 GEH393308:GEK393312 GOD393308:GOG393312 GXZ393308:GYC393312 HHV393308:HHY393312 HRR393308:HRU393312 IBN393308:IBQ393312 ILJ393308:ILM393312 IVF393308:IVI393312 JFB393308:JFE393312 JOX393308:JPA393312 JYT393308:JYW393312 KIP393308:KIS393312 KSL393308:KSO393312 LCH393308:LCK393312 LMD393308:LMG393312 LVZ393308:LWC393312 MFV393308:MFY393312 MPR393308:MPU393312 MZN393308:MZQ393312 NJJ393308:NJM393312 NTF393308:NTI393312 ODB393308:ODE393312 OMX393308:ONA393312 OWT393308:OWW393312 PGP393308:PGS393312 PQL393308:PQO393312 QAH393308:QAK393312 QKD393308:QKG393312 QTZ393308:QUC393312 RDV393308:RDY393312 RNR393308:RNU393312 RXN393308:RXQ393312 SHJ393308:SHM393312 SRF393308:SRI393312 TBB393308:TBE393312 TKX393308:TLA393312 TUT393308:TUW393312 UEP393308:UES393312 UOL393308:UOO393312 UYH393308:UYK393312 VID393308:VIG393312 VRZ393308:VSC393312 WBV393308:WBY393312 WLR393308:WLU393312 WVN393308:WVQ393312 G458844:J458848 JB458844:JE458848 SX458844:TA458848 ACT458844:ACW458848 AMP458844:AMS458848 AWL458844:AWO458848 BGH458844:BGK458848 BQD458844:BQG458848 BZZ458844:CAC458848 CJV458844:CJY458848 CTR458844:CTU458848 DDN458844:DDQ458848 DNJ458844:DNM458848 DXF458844:DXI458848 EHB458844:EHE458848 EQX458844:ERA458848 FAT458844:FAW458848 FKP458844:FKS458848 FUL458844:FUO458848 GEH458844:GEK458848 GOD458844:GOG458848 GXZ458844:GYC458848 HHV458844:HHY458848 HRR458844:HRU458848 IBN458844:IBQ458848 ILJ458844:ILM458848 IVF458844:IVI458848 JFB458844:JFE458848 JOX458844:JPA458848 JYT458844:JYW458848 KIP458844:KIS458848 KSL458844:KSO458848 LCH458844:LCK458848 LMD458844:LMG458848 LVZ458844:LWC458848 MFV458844:MFY458848 MPR458844:MPU458848 MZN458844:MZQ458848 NJJ458844:NJM458848 NTF458844:NTI458848 ODB458844:ODE458848 OMX458844:ONA458848 OWT458844:OWW458848 PGP458844:PGS458848 PQL458844:PQO458848 QAH458844:QAK458848 QKD458844:QKG458848 QTZ458844:QUC458848 RDV458844:RDY458848 RNR458844:RNU458848 RXN458844:RXQ458848 SHJ458844:SHM458848 SRF458844:SRI458848 TBB458844:TBE458848 TKX458844:TLA458848 TUT458844:TUW458848 UEP458844:UES458848 UOL458844:UOO458848 UYH458844:UYK458848 VID458844:VIG458848 VRZ458844:VSC458848 WBV458844:WBY458848 WLR458844:WLU458848 WVN458844:WVQ458848 G524380:J524384 JB524380:JE524384 SX524380:TA524384 ACT524380:ACW524384 AMP524380:AMS524384 AWL524380:AWO524384 BGH524380:BGK524384 BQD524380:BQG524384 BZZ524380:CAC524384 CJV524380:CJY524384 CTR524380:CTU524384 DDN524380:DDQ524384 DNJ524380:DNM524384 DXF524380:DXI524384 EHB524380:EHE524384 EQX524380:ERA524384 FAT524380:FAW524384 FKP524380:FKS524384 FUL524380:FUO524384 GEH524380:GEK524384 GOD524380:GOG524384 GXZ524380:GYC524384 HHV524380:HHY524384 HRR524380:HRU524384 IBN524380:IBQ524384 ILJ524380:ILM524384 IVF524380:IVI524384 JFB524380:JFE524384 JOX524380:JPA524384 JYT524380:JYW524384 KIP524380:KIS524384 KSL524380:KSO524384 LCH524380:LCK524384 LMD524380:LMG524384 LVZ524380:LWC524384 MFV524380:MFY524384 MPR524380:MPU524384 MZN524380:MZQ524384 NJJ524380:NJM524384 NTF524380:NTI524384 ODB524380:ODE524384 OMX524380:ONA524384 OWT524380:OWW524384 PGP524380:PGS524384 PQL524380:PQO524384 QAH524380:QAK524384 QKD524380:QKG524384 QTZ524380:QUC524384 RDV524380:RDY524384 RNR524380:RNU524384 RXN524380:RXQ524384 SHJ524380:SHM524384 SRF524380:SRI524384 TBB524380:TBE524384 TKX524380:TLA524384 TUT524380:TUW524384 UEP524380:UES524384 UOL524380:UOO524384 UYH524380:UYK524384 VID524380:VIG524384 VRZ524380:VSC524384 WBV524380:WBY524384 WLR524380:WLU524384 WVN524380:WVQ524384 G589916:J589920 JB589916:JE589920 SX589916:TA589920 ACT589916:ACW589920 AMP589916:AMS589920 AWL589916:AWO589920 BGH589916:BGK589920 BQD589916:BQG589920 BZZ589916:CAC589920 CJV589916:CJY589920 CTR589916:CTU589920 DDN589916:DDQ589920 DNJ589916:DNM589920 DXF589916:DXI589920 EHB589916:EHE589920 EQX589916:ERA589920 FAT589916:FAW589920 FKP589916:FKS589920 FUL589916:FUO589920 GEH589916:GEK589920 GOD589916:GOG589920 GXZ589916:GYC589920 HHV589916:HHY589920 HRR589916:HRU589920 IBN589916:IBQ589920 ILJ589916:ILM589920 IVF589916:IVI589920 JFB589916:JFE589920 JOX589916:JPA589920 JYT589916:JYW589920 KIP589916:KIS589920 KSL589916:KSO589920 LCH589916:LCK589920 LMD589916:LMG589920 LVZ589916:LWC589920 MFV589916:MFY589920 MPR589916:MPU589920 MZN589916:MZQ589920 NJJ589916:NJM589920 NTF589916:NTI589920 ODB589916:ODE589920 OMX589916:ONA589920 OWT589916:OWW589920 PGP589916:PGS589920 PQL589916:PQO589920 QAH589916:QAK589920 QKD589916:QKG589920 QTZ589916:QUC589920 RDV589916:RDY589920 RNR589916:RNU589920 RXN589916:RXQ589920 SHJ589916:SHM589920 SRF589916:SRI589920 TBB589916:TBE589920 TKX589916:TLA589920 TUT589916:TUW589920 UEP589916:UES589920 UOL589916:UOO589920 UYH589916:UYK589920 VID589916:VIG589920 VRZ589916:VSC589920 WBV589916:WBY589920 WLR589916:WLU589920 WVN589916:WVQ589920 G655452:J655456 JB655452:JE655456 SX655452:TA655456 ACT655452:ACW655456 AMP655452:AMS655456 AWL655452:AWO655456 BGH655452:BGK655456 BQD655452:BQG655456 BZZ655452:CAC655456 CJV655452:CJY655456 CTR655452:CTU655456 DDN655452:DDQ655456 DNJ655452:DNM655456 DXF655452:DXI655456 EHB655452:EHE655456 EQX655452:ERA655456 FAT655452:FAW655456 FKP655452:FKS655456 FUL655452:FUO655456 GEH655452:GEK655456 GOD655452:GOG655456 GXZ655452:GYC655456 HHV655452:HHY655456 HRR655452:HRU655456 IBN655452:IBQ655456 ILJ655452:ILM655456 IVF655452:IVI655456 JFB655452:JFE655456 JOX655452:JPA655456 JYT655452:JYW655456 KIP655452:KIS655456 KSL655452:KSO655456 LCH655452:LCK655456 LMD655452:LMG655456 LVZ655452:LWC655456 MFV655452:MFY655456 MPR655452:MPU655456 MZN655452:MZQ655456 NJJ655452:NJM655456 NTF655452:NTI655456 ODB655452:ODE655456 OMX655452:ONA655456 OWT655452:OWW655456 PGP655452:PGS655456 PQL655452:PQO655456 QAH655452:QAK655456 QKD655452:QKG655456 QTZ655452:QUC655456 RDV655452:RDY655456 RNR655452:RNU655456 RXN655452:RXQ655456 SHJ655452:SHM655456 SRF655452:SRI655456 TBB655452:TBE655456 TKX655452:TLA655456 TUT655452:TUW655456 UEP655452:UES655456 UOL655452:UOO655456 UYH655452:UYK655456 VID655452:VIG655456 VRZ655452:VSC655456 WBV655452:WBY655456 WLR655452:WLU655456 WVN655452:WVQ655456 G720988:J720992 JB720988:JE720992 SX720988:TA720992 ACT720988:ACW720992 AMP720988:AMS720992 AWL720988:AWO720992 BGH720988:BGK720992 BQD720988:BQG720992 BZZ720988:CAC720992 CJV720988:CJY720992 CTR720988:CTU720992 DDN720988:DDQ720992 DNJ720988:DNM720992 DXF720988:DXI720992 EHB720988:EHE720992 EQX720988:ERA720992 FAT720988:FAW720992 FKP720988:FKS720992 FUL720988:FUO720992 GEH720988:GEK720992 GOD720988:GOG720992 GXZ720988:GYC720992 HHV720988:HHY720992 HRR720988:HRU720992 IBN720988:IBQ720992 ILJ720988:ILM720992 IVF720988:IVI720992 JFB720988:JFE720992 JOX720988:JPA720992 JYT720988:JYW720992 KIP720988:KIS720992 KSL720988:KSO720992 LCH720988:LCK720992 LMD720988:LMG720992 LVZ720988:LWC720992 MFV720988:MFY720992 MPR720988:MPU720992 MZN720988:MZQ720992 NJJ720988:NJM720992 NTF720988:NTI720992 ODB720988:ODE720992 OMX720988:ONA720992 OWT720988:OWW720992 PGP720988:PGS720992 PQL720988:PQO720992 QAH720988:QAK720992 QKD720988:QKG720992 QTZ720988:QUC720992 RDV720988:RDY720992 RNR720988:RNU720992 RXN720988:RXQ720992 SHJ720988:SHM720992 SRF720988:SRI720992 TBB720988:TBE720992 TKX720988:TLA720992 TUT720988:TUW720992 UEP720988:UES720992 UOL720988:UOO720992 UYH720988:UYK720992 VID720988:VIG720992 VRZ720988:VSC720992 WBV720988:WBY720992 WLR720988:WLU720992 WVN720988:WVQ720992 G786524:J786528 JB786524:JE786528 SX786524:TA786528 ACT786524:ACW786528 AMP786524:AMS786528 AWL786524:AWO786528 BGH786524:BGK786528 BQD786524:BQG786528 BZZ786524:CAC786528 CJV786524:CJY786528 CTR786524:CTU786528 DDN786524:DDQ786528 DNJ786524:DNM786528 DXF786524:DXI786528 EHB786524:EHE786528 EQX786524:ERA786528 FAT786524:FAW786528 FKP786524:FKS786528 FUL786524:FUO786528 GEH786524:GEK786528 GOD786524:GOG786528 GXZ786524:GYC786528 HHV786524:HHY786528 HRR786524:HRU786528 IBN786524:IBQ786528 ILJ786524:ILM786528 IVF786524:IVI786528 JFB786524:JFE786528 JOX786524:JPA786528 JYT786524:JYW786528 KIP786524:KIS786528 KSL786524:KSO786528 LCH786524:LCK786528 LMD786524:LMG786528 LVZ786524:LWC786528 MFV786524:MFY786528 MPR786524:MPU786528 MZN786524:MZQ786528 NJJ786524:NJM786528 NTF786524:NTI786528 ODB786524:ODE786528 OMX786524:ONA786528 OWT786524:OWW786528 PGP786524:PGS786528 PQL786524:PQO786528 QAH786524:QAK786528 QKD786524:QKG786528 QTZ786524:QUC786528 RDV786524:RDY786528 RNR786524:RNU786528 RXN786524:RXQ786528 SHJ786524:SHM786528 SRF786524:SRI786528 TBB786524:TBE786528 TKX786524:TLA786528 TUT786524:TUW786528 UEP786524:UES786528 UOL786524:UOO786528 UYH786524:UYK786528 VID786524:VIG786528 VRZ786524:VSC786528 WBV786524:WBY786528 WLR786524:WLU786528 WVN786524:WVQ786528 G852060:J852064 JB852060:JE852064 SX852060:TA852064 ACT852060:ACW852064 AMP852060:AMS852064 AWL852060:AWO852064 BGH852060:BGK852064 BQD852060:BQG852064 BZZ852060:CAC852064 CJV852060:CJY852064 CTR852060:CTU852064 DDN852060:DDQ852064 DNJ852060:DNM852064 DXF852060:DXI852064 EHB852060:EHE852064 EQX852060:ERA852064 FAT852060:FAW852064 FKP852060:FKS852064 FUL852060:FUO852064 GEH852060:GEK852064 GOD852060:GOG852064 GXZ852060:GYC852064 HHV852060:HHY852064 HRR852060:HRU852064 IBN852060:IBQ852064 ILJ852060:ILM852064 IVF852060:IVI852064 JFB852060:JFE852064 JOX852060:JPA852064 JYT852060:JYW852064 KIP852060:KIS852064 KSL852060:KSO852064 LCH852060:LCK852064 LMD852060:LMG852064 LVZ852060:LWC852064 MFV852060:MFY852064 MPR852060:MPU852064 MZN852060:MZQ852064 NJJ852060:NJM852064 NTF852060:NTI852064 ODB852060:ODE852064 OMX852060:ONA852064 OWT852060:OWW852064 PGP852060:PGS852064 PQL852060:PQO852064 QAH852060:QAK852064 QKD852060:QKG852064 QTZ852060:QUC852064 RDV852060:RDY852064 RNR852060:RNU852064 RXN852060:RXQ852064 SHJ852060:SHM852064 SRF852060:SRI852064 TBB852060:TBE852064 TKX852060:TLA852064 TUT852060:TUW852064 UEP852060:UES852064 UOL852060:UOO852064 UYH852060:UYK852064 VID852060:VIG852064 VRZ852060:VSC852064 WBV852060:WBY852064 WLR852060:WLU852064 WVN852060:WVQ852064 G917596:J917600 JB917596:JE917600 SX917596:TA917600 ACT917596:ACW917600 AMP917596:AMS917600 AWL917596:AWO917600 BGH917596:BGK917600 BQD917596:BQG917600 BZZ917596:CAC917600 CJV917596:CJY917600 CTR917596:CTU917600 DDN917596:DDQ917600 DNJ917596:DNM917600 DXF917596:DXI917600 EHB917596:EHE917600 EQX917596:ERA917600 FAT917596:FAW917600 FKP917596:FKS917600 FUL917596:FUO917600 GEH917596:GEK917600 GOD917596:GOG917600 GXZ917596:GYC917600 HHV917596:HHY917600 HRR917596:HRU917600 IBN917596:IBQ917600 ILJ917596:ILM917600 IVF917596:IVI917600 JFB917596:JFE917600 JOX917596:JPA917600 JYT917596:JYW917600 KIP917596:KIS917600 KSL917596:KSO917600 LCH917596:LCK917600 LMD917596:LMG917600 LVZ917596:LWC917600 MFV917596:MFY917600 MPR917596:MPU917600 MZN917596:MZQ917600 NJJ917596:NJM917600 NTF917596:NTI917600 ODB917596:ODE917600 OMX917596:ONA917600 OWT917596:OWW917600 PGP917596:PGS917600 PQL917596:PQO917600 QAH917596:QAK917600 QKD917596:QKG917600 QTZ917596:QUC917600 RDV917596:RDY917600 RNR917596:RNU917600 RXN917596:RXQ917600 SHJ917596:SHM917600 SRF917596:SRI917600 TBB917596:TBE917600 TKX917596:TLA917600 TUT917596:TUW917600 UEP917596:UES917600 UOL917596:UOO917600 UYH917596:UYK917600 VID917596:VIG917600 VRZ917596:VSC917600 WBV917596:WBY917600 WLR917596:WLU917600 WVN917596:WVQ917600 G983132:J983136 JB983132:JE983136 SX983132:TA983136 ACT983132:ACW983136 AMP983132:AMS983136 AWL983132:AWO983136 BGH983132:BGK983136 BQD983132:BQG983136 BZZ983132:CAC983136 CJV983132:CJY983136 CTR983132:CTU983136 DDN983132:DDQ983136 DNJ983132:DNM983136 DXF983132:DXI983136 EHB983132:EHE983136 EQX983132:ERA983136 FAT983132:FAW983136 FKP983132:FKS983136 FUL983132:FUO983136 GEH983132:GEK983136 GOD983132:GOG983136 GXZ983132:GYC983136 HHV983132:HHY983136 HRR983132:HRU983136 IBN983132:IBQ983136 ILJ983132:ILM983136 IVF983132:IVI983136 JFB983132:JFE983136 JOX983132:JPA983136 JYT983132:JYW983136 KIP983132:KIS983136 KSL983132:KSO983136 LCH983132:LCK983136 LMD983132:LMG983136 LVZ983132:LWC983136 MFV983132:MFY983136 MPR983132:MPU983136 MZN983132:MZQ983136 NJJ983132:NJM983136 NTF983132:NTI983136 ODB983132:ODE983136 OMX983132:ONA983136 OWT983132:OWW983136 PGP983132:PGS983136 PQL983132:PQO983136 QAH983132:QAK983136 QKD983132:QKG983136 QTZ983132:QUC983136 RDV983132:RDY983136 RNR983132:RNU983136 RXN983132:RXQ983136 SHJ983132:SHM983136 SRF983132:SRI983136 TBB983132:TBE983136 TKX983132:TLA983136 TUT983132:TUW983136 UEP983132:UES983136 UOL983132:UOO983136 UYH983132:UYK983136 VID983132:VIG983136 VRZ983132:VSC983136 WBV983132:WBY983136 WLR983132:WLU983136 WVN983132:WVQ983136 UEP983074:UES983093 IZ55:IZ89 SV55:SV89 ACR55:ACR89 AMN55:AMN89 AWJ55:AWJ89 BGF55:BGF89 BQB55:BQB89 BZX55:BZX89 CJT55:CJT89 CTP55:CTP89 DDL55:DDL89 DNH55:DNH89 DXD55:DXD89 EGZ55:EGZ89 EQV55:EQV89 FAR55:FAR89 FKN55:FKN89 FUJ55:FUJ89 GEF55:GEF89 GOB55:GOB89 GXX55:GXX89 HHT55:HHT89 HRP55:HRP89 IBL55:IBL89 ILH55:ILH89 IVD55:IVD89 JEZ55:JEZ89 JOV55:JOV89 JYR55:JYR89 KIN55:KIN89 KSJ55:KSJ89 LCF55:LCF89 LMB55:LMB89 LVX55:LVX89 MFT55:MFT89 MPP55:MPP89 MZL55:MZL89 NJH55:NJH89 NTD55:NTD89 OCZ55:OCZ89 OMV55:OMV89 OWR55:OWR89 PGN55:PGN89 PQJ55:PQJ89 QAF55:QAF89 QKB55:QKB89 QTX55:QTX89 RDT55:RDT89 RNP55:RNP89 RXL55:RXL89 SHH55:SHH89 SRD55:SRD89 TAZ55:TAZ89 TKV55:TKV89 TUR55:TUR89 UEN55:UEN89 UOJ55:UOJ89 UYF55:UYF89 VIB55:VIB89 VRX55:VRX89 WBT55:WBT89 WLP55:WLP89 WVL55:WVL89 E65591:E65625 IZ65591:IZ65625 SV65591:SV65625 ACR65591:ACR65625 AMN65591:AMN65625 AWJ65591:AWJ65625 BGF65591:BGF65625 BQB65591:BQB65625 BZX65591:BZX65625 CJT65591:CJT65625 CTP65591:CTP65625 DDL65591:DDL65625 DNH65591:DNH65625 DXD65591:DXD65625 EGZ65591:EGZ65625 EQV65591:EQV65625 FAR65591:FAR65625 FKN65591:FKN65625 FUJ65591:FUJ65625 GEF65591:GEF65625 GOB65591:GOB65625 GXX65591:GXX65625 HHT65591:HHT65625 HRP65591:HRP65625 IBL65591:IBL65625 ILH65591:ILH65625 IVD65591:IVD65625 JEZ65591:JEZ65625 JOV65591:JOV65625 JYR65591:JYR65625 KIN65591:KIN65625 KSJ65591:KSJ65625 LCF65591:LCF65625 LMB65591:LMB65625 LVX65591:LVX65625 MFT65591:MFT65625 MPP65591:MPP65625 MZL65591:MZL65625 NJH65591:NJH65625 NTD65591:NTD65625 OCZ65591:OCZ65625 OMV65591:OMV65625 OWR65591:OWR65625 PGN65591:PGN65625 PQJ65591:PQJ65625 QAF65591:QAF65625 QKB65591:QKB65625 QTX65591:QTX65625 RDT65591:RDT65625 RNP65591:RNP65625 RXL65591:RXL65625 SHH65591:SHH65625 SRD65591:SRD65625 TAZ65591:TAZ65625 TKV65591:TKV65625 TUR65591:TUR65625 UEN65591:UEN65625 UOJ65591:UOJ65625 UYF65591:UYF65625 VIB65591:VIB65625 VRX65591:VRX65625 WBT65591:WBT65625 WLP65591:WLP65625 WVL65591:WVL65625 E131127:E131161 IZ131127:IZ131161 SV131127:SV131161 ACR131127:ACR131161 AMN131127:AMN131161 AWJ131127:AWJ131161 BGF131127:BGF131161 BQB131127:BQB131161 BZX131127:BZX131161 CJT131127:CJT131161 CTP131127:CTP131161 DDL131127:DDL131161 DNH131127:DNH131161 DXD131127:DXD131161 EGZ131127:EGZ131161 EQV131127:EQV131161 FAR131127:FAR131161 FKN131127:FKN131161 FUJ131127:FUJ131161 GEF131127:GEF131161 GOB131127:GOB131161 GXX131127:GXX131161 HHT131127:HHT131161 HRP131127:HRP131161 IBL131127:IBL131161 ILH131127:ILH131161 IVD131127:IVD131161 JEZ131127:JEZ131161 JOV131127:JOV131161 JYR131127:JYR131161 KIN131127:KIN131161 KSJ131127:KSJ131161 LCF131127:LCF131161 LMB131127:LMB131161 LVX131127:LVX131161 MFT131127:MFT131161 MPP131127:MPP131161 MZL131127:MZL131161 NJH131127:NJH131161 NTD131127:NTD131161 OCZ131127:OCZ131161 OMV131127:OMV131161 OWR131127:OWR131161 PGN131127:PGN131161 PQJ131127:PQJ131161 QAF131127:QAF131161 QKB131127:QKB131161 QTX131127:QTX131161 RDT131127:RDT131161 RNP131127:RNP131161 RXL131127:RXL131161 SHH131127:SHH131161 SRD131127:SRD131161 TAZ131127:TAZ131161 TKV131127:TKV131161 TUR131127:TUR131161 UEN131127:UEN131161 UOJ131127:UOJ131161 UYF131127:UYF131161 VIB131127:VIB131161 VRX131127:VRX131161 WBT131127:WBT131161 WLP131127:WLP131161 WVL131127:WVL131161 E196663:E196697 IZ196663:IZ196697 SV196663:SV196697 ACR196663:ACR196697 AMN196663:AMN196697 AWJ196663:AWJ196697 BGF196663:BGF196697 BQB196663:BQB196697 BZX196663:BZX196697 CJT196663:CJT196697 CTP196663:CTP196697 DDL196663:DDL196697 DNH196663:DNH196697 DXD196663:DXD196697 EGZ196663:EGZ196697 EQV196663:EQV196697 FAR196663:FAR196697 FKN196663:FKN196697 FUJ196663:FUJ196697 GEF196663:GEF196697 GOB196663:GOB196697 GXX196663:GXX196697 HHT196663:HHT196697 HRP196663:HRP196697 IBL196663:IBL196697 ILH196663:ILH196697 IVD196663:IVD196697 JEZ196663:JEZ196697 JOV196663:JOV196697 JYR196663:JYR196697 KIN196663:KIN196697 KSJ196663:KSJ196697 LCF196663:LCF196697 LMB196663:LMB196697 LVX196663:LVX196697 MFT196663:MFT196697 MPP196663:MPP196697 MZL196663:MZL196697 NJH196663:NJH196697 NTD196663:NTD196697 OCZ196663:OCZ196697 OMV196663:OMV196697 OWR196663:OWR196697 PGN196663:PGN196697 PQJ196663:PQJ196697 QAF196663:QAF196697 QKB196663:QKB196697 QTX196663:QTX196697 RDT196663:RDT196697 RNP196663:RNP196697 RXL196663:RXL196697 SHH196663:SHH196697 SRD196663:SRD196697 TAZ196663:TAZ196697 TKV196663:TKV196697 TUR196663:TUR196697 UEN196663:UEN196697 UOJ196663:UOJ196697 UYF196663:UYF196697 VIB196663:VIB196697 VRX196663:VRX196697 WBT196663:WBT196697 WLP196663:WLP196697 WVL196663:WVL196697 E262199:E262233 IZ262199:IZ262233 SV262199:SV262233 ACR262199:ACR262233 AMN262199:AMN262233 AWJ262199:AWJ262233 BGF262199:BGF262233 BQB262199:BQB262233 BZX262199:BZX262233 CJT262199:CJT262233 CTP262199:CTP262233 DDL262199:DDL262233 DNH262199:DNH262233 DXD262199:DXD262233 EGZ262199:EGZ262233 EQV262199:EQV262233 FAR262199:FAR262233 FKN262199:FKN262233 FUJ262199:FUJ262233 GEF262199:GEF262233 GOB262199:GOB262233 GXX262199:GXX262233 HHT262199:HHT262233 HRP262199:HRP262233 IBL262199:IBL262233 ILH262199:ILH262233 IVD262199:IVD262233 JEZ262199:JEZ262233 JOV262199:JOV262233 JYR262199:JYR262233 KIN262199:KIN262233 KSJ262199:KSJ262233 LCF262199:LCF262233 LMB262199:LMB262233 LVX262199:LVX262233 MFT262199:MFT262233 MPP262199:MPP262233 MZL262199:MZL262233 NJH262199:NJH262233 NTD262199:NTD262233 OCZ262199:OCZ262233 OMV262199:OMV262233 OWR262199:OWR262233 PGN262199:PGN262233 PQJ262199:PQJ262233 QAF262199:QAF262233 QKB262199:QKB262233 QTX262199:QTX262233 RDT262199:RDT262233 RNP262199:RNP262233 RXL262199:RXL262233 SHH262199:SHH262233 SRD262199:SRD262233 TAZ262199:TAZ262233 TKV262199:TKV262233 TUR262199:TUR262233 UEN262199:UEN262233 UOJ262199:UOJ262233 UYF262199:UYF262233 VIB262199:VIB262233 VRX262199:VRX262233 WBT262199:WBT262233 WLP262199:WLP262233 WVL262199:WVL262233 E327735:E327769 IZ327735:IZ327769 SV327735:SV327769 ACR327735:ACR327769 AMN327735:AMN327769 AWJ327735:AWJ327769 BGF327735:BGF327769 BQB327735:BQB327769 BZX327735:BZX327769 CJT327735:CJT327769 CTP327735:CTP327769 DDL327735:DDL327769 DNH327735:DNH327769 DXD327735:DXD327769 EGZ327735:EGZ327769 EQV327735:EQV327769 FAR327735:FAR327769 FKN327735:FKN327769 FUJ327735:FUJ327769 GEF327735:GEF327769 GOB327735:GOB327769 GXX327735:GXX327769 HHT327735:HHT327769 HRP327735:HRP327769 IBL327735:IBL327769 ILH327735:ILH327769 IVD327735:IVD327769 JEZ327735:JEZ327769 JOV327735:JOV327769 JYR327735:JYR327769 KIN327735:KIN327769 KSJ327735:KSJ327769 LCF327735:LCF327769 LMB327735:LMB327769 LVX327735:LVX327769 MFT327735:MFT327769 MPP327735:MPP327769 MZL327735:MZL327769 NJH327735:NJH327769 NTD327735:NTD327769 OCZ327735:OCZ327769 OMV327735:OMV327769 OWR327735:OWR327769 PGN327735:PGN327769 PQJ327735:PQJ327769 QAF327735:QAF327769 QKB327735:QKB327769 QTX327735:QTX327769 RDT327735:RDT327769 RNP327735:RNP327769 RXL327735:RXL327769 SHH327735:SHH327769 SRD327735:SRD327769 TAZ327735:TAZ327769 TKV327735:TKV327769 TUR327735:TUR327769 UEN327735:UEN327769 UOJ327735:UOJ327769 UYF327735:UYF327769 VIB327735:VIB327769 VRX327735:VRX327769 WBT327735:WBT327769 WLP327735:WLP327769 WVL327735:WVL327769 E393271:E393305 IZ393271:IZ393305 SV393271:SV393305 ACR393271:ACR393305 AMN393271:AMN393305 AWJ393271:AWJ393305 BGF393271:BGF393305 BQB393271:BQB393305 BZX393271:BZX393305 CJT393271:CJT393305 CTP393271:CTP393305 DDL393271:DDL393305 DNH393271:DNH393305 DXD393271:DXD393305 EGZ393271:EGZ393305 EQV393271:EQV393305 FAR393271:FAR393305 FKN393271:FKN393305 FUJ393271:FUJ393305 GEF393271:GEF393305 GOB393271:GOB393305 GXX393271:GXX393305 HHT393271:HHT393305 HRP393271:HRP393305 IBL393271:IBL393305 ILH393271:ILH393305 IVD393271:IVD393305 JEZ393271:JEZ393305 JOV393271:JOV393305 JYR393271:JYR393305 KIN393271:KIN393305 KSJ393271:KSJ393305 LCF393271:LCF393305 LMB393271:LMB393305 LVX393271:LVX393305 MFT393271:MFT393305 MPP393271:MPP393305 MZL393271:MZL393305 NJH393271:NJH393305 NTD393271:NTD393305 OCZ393271:OCZ393305 OMV393271:OMV393305 OWR393271:OWR393305 PGN393271:PGN393305 PQJ393271:PQJ393305 QAF393271:QAF393305 QKB393271:QKB393305 QTX393271:QTX393305 RDT393271:RDT393305 RNP393271:RNP393305 RXL393271:RXL393305 SHH393271:SHH393305 SRD393271:SRD393305 TAZ393271:TAZ393305 TKV393271:TKV393305 TUR393271:TUR393305 UEN393271:UEN393305 UOJ393271:UOJ393305 UYF393271:UYF393305 VIB393271:VIB393305 VRX393271:VRX393305 WBT393271:WBT393305 WLP393271:WLP393305 WVL393271:WVL393305 E458807:E458841 IZ458807:IZ458841 SV458807:SV458841 ACR458807:ACR458841 AMN458807:AMN458841 AWJ458807:AWJ458841 BGF458807:BGF458841 BQB458807:BQB458841 BZX458807:BZX458841 CJT458807:CJT458841 CTP458807:CTP458841 DDL458807:DDL458841 DNH458807:DNH458841 DXD458807:DXD458841 EGZ458807:EGZ458841 EQV458807:EQV458841 FAR458807:FAR458841 FKN458807:FKN458841 FUJ458807:FUJ458841 GEF458807:GEF458841 GOB458807:GOB458841 GXX458807:GXX458841 HHT458807:HHT458841 HRP458807:HRP458841 IBL458807:IBL458841 ILH458807:ILH458841 IVD458807:IVD458841 JEZ458807:JEZ458841 JOV458807:JOV458841 JYR458807:JYR458841 KIN458807:KIN458841 KSJ458807:KSJ458841 LCF458807:LCF458841 LMB458807:LMB458841 LVX458807:LVX458841 MFT458807:MFT458841 MPP458807:MPP458841 MZL458807:MZL458841 NJH458807:NJH458841 NTD458807:NTD458841 OCZ458807:OCZ458841 OMV458807:OMV458841 OWR458807:OWR458841 PGN458807:PGN458841 PQJ458807:PQJ458841 QAF458807:QAF458841 QKB458807:QKB458841 QTX458807:QTX458841 RDT458807:RDT458841 RNP458807:RNP458841 RXL458807:RXL458841 SHH458807:SHH458841 SRD458807:SRD458841 TAZ458807:TAZ458841 TKV458807:TKV458841 TUR458807:TUR458841 UEN458807:UEN458841 UOJ458807:UOJ458841 UYF458807:UYF458841 VIB458807:VIB458841 VRX458807:VRX458841 WBT458807:WBT458841 WLP458807:WLP458841 WVL458807:WVL458841 E524343:E524377 IZ524343:IZ524377 SV524343:SV524377 ACR524343:ACR524377 AMN524343:AMN524377 AWJ524343:AWJ524377 BGF524343:BGF524377 BQB524343:BQB524377 BZX524343:BZX524377 CJT524343:CJT524377 CTP524343:CTP524377 DDL524343:DDL524377 DNH524343:DNH524377 DXD524343:DXD524377 EGZ524343:EGZ524377 EQV524343:EQV524377 FAR524343:FAR524377 FKN524343:FKN524377 FUJ524343:FUJ524377 GEF524343:GEF524377 GOB524343:GOB524377 GXX524343:GXX524377 HHT524343:HHT524377 HRP524343:HRP524377 IBL524343:IBL524377 ILH524343:ILH524377 IVD524343:IVD524377 JEZ524343:JEZ524377 JOV524343:JOV524377 JYR524343:JYR524377 KIN524343:KIN524377 KSJ524343:KSJ524377 LCF524343:LCF524377 LMB524343:LMB524377 LVX524343:LVX524377 MFT524343:MFT524377 MPP524343:MPP524377 MZL524343:MZL524377 NJH524343:NJH524377 NTD524343:NTD524377 OCZ524343:OCZ524377 OMV524343:OMV524377 OWR524343:OWR524377 PGN524343:PGN524377 PQJ524343:PQJ524377 QAF524343:QAF524377 QKB524343:QKB524377 QTX524343:QTX524377 RDT524343:RDT524377 RNP524343:RNP524377 RXL524343:RXL524377 SHH524343:SHH524377 SRD524343:SRD524377 TAZ524343:TAZ524377 TKV524343:TKV524377 TUR524343:TUR524377 UEN524343:UEN524377 UOJ524343:UOJ524377 UYF524343:UYF524377 VIB524343:VIB524377 VRX524343:VRX524377 WBT524343:WBT524377 WLP524343:WLP524377 WVL524343:WVL524377 E589879:E589913 IZ589879:IZ589913 SV589879:SV589913 ACR589879:ACR589913 AMN589879:AMN589913 AWJ589879:AWJ589913 BGF589879:BGF589913 BQB589879:BQB589913 BZX589879:BZX589913 CJT589879:CJT589913 CTP589879:CTP589913 DDL589879:DDL589913 DNH589879:DNH589913 DXD589879:DXD589913 EGZ589879:EGZ589913 EQV589879:EQV589913 FAR589879:FAR589913 FKN589879:FKN589913 FUJ589879:FUJ589913 GEF589879:GEF589913 GOB589879:GOB589913 GXX589879:GXX589913 HHT589879:HHT589913 HRP589879:HRP589913 IBL589879:IBL589913 ILH589879:ILH589913 IVD589879:IVD589913 JEZ589879:JEZ589913 JOV589879:JOV589913 JYR589879:JYR589913 KIN589879:KIN589913 KSJ589879:KSJ589913 LCF589879:LCF589913 LMB589879:LMB589913 LVX589879:LVX589913 MFT589879:MFT589913 MPP589879:MPP589913 MZL589879:MZL589913 NJH589879:NJH589913 NTD589879:NTD589913 OCZ589879:OCZ589913 OMV589879:OMV589913 OWR589879:OWR589913 PGN589879:PGN589913 PQJ589879:PQJ589913 QAF589879:QAF589913 QKB589879:QKB589913 QTX589879:QTX589913 RDT589879:RDT589913 RNP589879:RNP589913 RXL589879:RXL589913 SHH589879:SHH589913 SRD589879:SRD589913 TAZ589879:TAZ589913 TKV589879:TKV589913 TUR589879:TUR589913 UEN589879:UEN589913 UOJ589879:UOJ589913 UYF589879:UYF589913 VIB589879:VIB589913 VRX589879:VRX589913 WBT589879:WBT589913 WLP589879:WLP589913 WVL589879:WVL589913 E655415:E655449 IZ655415:IZ655449 SV655415:SV655449 ACR655415:ACR655449 AMN655415:AMN655449 AWJ655415:AWJ655449 BGF655415:BGF655449 BQB655415:BQB655449 BZX655415:BZX655449 CJT655415:CJT655449 CTP655415:CTP655449 DDL655415:DDL655449 DNH655415:DNH655449 DXD655415:DXD655449 EGZ655415:EGZ655449 EQV655415:EQV655449 FAR655415:FAR655449 FKN655415:FKN655449 FUJ655415:FUJ655449 GEF655415:GEF655449 GOB655415:GOB655449 GXX655415:GXX655449 HHT655415:HHT655449 HRP655415:HRP655449 IBL655415:IBL655449 ILH655415:ILH655449 IVD655415:IVD655449 JEZ655415:JEZ655449 JOV655415:JOV655449 JYR655415:JYR655449 KIN655415:KIN655449 KSJ655415:KSJ655449 LCF655415:LCF655449 LMB655415:LMB655449 LVX655415:LVX655449 MFT655415:MFT655449 MPP655415:MPP655449 MZL655415:MZL655449 NJH655415:NJH655449 NTD655415:NTD655449 OCZ655415:OCZ655449 OMV655415:OMV655449 OWR655415:OWR655449 PGN655415:PGN655449 PQJ655415:PQJ655449 QAF655415:QAF655449 QKB655415:QKB655449 QTX655415:QTX655449 RDT655415:RDT655449 RNP655415:RNP655449 RXL655415:RXL655449 SHH655415:SHH655449 SRD655415:SRD655449 TAZ655415:TAZ655449 TKV655415:TKV655449 TUR655415:TUR655449 UEN655415:UEN655449 UOJ655415:UOJ655449 UYF655415:UYF655449 VIB655415:VIB655449 VRX655415:VRX655449 WBT655415:WBT655449 WLP655415:WLP655449 WVL655415:WVL655449 E720951:E720985 IZ720951:IZ720985 SV720951:SV720985 ACR720951:ACR720985 AMN720951:AMN720985 AWJ720951:AWJ720985 BGF720951:BGF720985 BQB720951:BQB720985 BZX720951:BZX720985 CJT720951:CJT720985 CTP720951:CTP720985 DDL720951:DDL720985 DNH720951:DNH720985 DXD720951:DXD720985 EGZ720951:EGZ720985 EQV720951:EQV720985 FAR720951:FAR720985 FKN720951:FKN720985 FUJ720951:FUJ720985 GEF720951:GEF720985 GOB720951:GOB720985 GXX720951:GXX720985 HHT720951:HHT720985 HRP720951:HRP720985 IBL720951:IBL720985 ILH720951:ILH720985 IVD720951:IVD720985 JEZ720951:JEZ720985 JOV720951:JOV720985 JYR720951:JYR720985 KIN720951:KIN720985 KSJ720951:KSJ720985 LCF720951:LCF720985 LMB720951:LMB720985 LVX720951:LVX720985 MFT720951:MFT720985 MPP720951:MPP720985 MZL720951:MZL720985 NJH720951:NJH720985 NTD720951:NTD720985 OCZ720951:OCZ720985 OMV720951:OMV720985 OWR720951:OWR720985 PGN720951:PGN720985 PQJ720951:PQJ720985 QAF720951:QAF720985 QKB720951:QKB720985 QTX720951:QTX720985 RDT720951:RDT720985 RNP720951:RNP720985 RXL720951:RXL720985 SHH720951:SHH720985 SRD720951:SRD720985 TAZ720951:TAZ720985 TKV720951:TKV720985 TUR720951:TUR720985 UEN720951:UEN720985 UOJ720951:UOJ720985 UYF720951:UYF720985 VIB720951:VIB720985 VRX720951:VRX720985 WBT720951:WBT720985 WLP720951:WLP720985 WVL720951:WVL720985 E786487:E786521 IZ786487:IZ786521 SV786487:SV786521 ACR786487:ACR786521 AMN786487:AMN786521 AWJ786487:AWJ786521 BGF786487:BGF786521 BQB786487:BQB786521 BZX786487:BZX786521 CJT786487:CJT786521 CTP786487:CTP786521 DDL786487:DDL786521 DNH786487:DNH786521 DXD786487:DXD786521 EGZ786487:EGZ786521 EQV786487:EQV786521 FAR786487:FAR786521 FKN786487:FKN786521 FUJ786487:FUJ786521 GEF786487:GEF786521 GOB786487:GOB786521 GXX786487:GXX786521 HHT786487:HHT786521 HRP786487:HRP786521 IBL786487:IBL786521 ILH786487:ILH786521 IVD786487:IVD786521 JEZ786487:JEZ786521 JOV786487:JOV786521 JYR786487:JYR786521 KIN786487:KIN786521 KSJ786487:KSJ786521 LCF786487:LCF786521 LMB786487:LMB786521 LVX786487:LVX786521 MFT786487:MFT786521 MPP786487:MPP786521 MZL786487:MZL786521 NJH786487:NJH786521 NTD786487:NTD786521 OCZ786487:OCZ786521 OMV786487:OMV786521 OWR786487:OWR786521 PGN786487:PGN786521 PQJ786487:PQJ786521 QAF786487:QAF786521 QKB786487:QKB786521 QTX786487:QTX786521 RDT786487:RDT786521 RNP786487:RNP786521 RXL786487:RXL786521 SHH786487:SHH786521 SRD786487:SRD786521 TAZ786487:TAZ786521 TKV786487:TKV786521 TUR786487:TUR786521 UEN786487:UEN786521 UOJ786487:UOJ786521 UYF786487:UYF786521 VIB786487:VIB786521 VRX786487:VRX786521 WBT786487:WBT786521 WLP786487:WLP786521 WVL786487:WVL786521 E852023:E852057 IZ852023:IZ852057 SV852023:SV852057 ACR852023:ACR852057 AMN852023:AMN852057 AWJ852023:AWJ852057 BGF852023:BGF852057 BQB852023:BQB852057 BZX852023:BZX852057 CJT852023:CJT852057 CTP852023:CTP852057 DDL852023:DDL852057 DNH852023:DNH852057 DXD852023:DXD852057 EGZ852023:EGZ852057 EQV852023:EQV852057 FAR852023:FAR852057 FKN852023:FKN852057 FUJ852023:FUJ852057 GEF852023:GEF852057 GOB852023:GOB852057 GXX852023:GXX852057 HHT852023:HHT852057 HRP852023:HRP852057 IBL852023:IBL852057 ILH852023:ILH852057 IVD852023:IVD852057 JEZ852023:JEZ852057 JOV852023:JOV852057 JYR852023:JYR852057 KIN852023:KIN852057 KSJ852023:KSJ852057 LCF852023:LCF852057 LMB852023:LMB852057 LVX852023:LVX852057 MFT852023:MFT852057 MPP852023:MPP852057 MZL852023:MZL852057 NJH852023:NJH852057 NTD852023:NTD852057 OCZ852023:OCZ852057 OMV852023:OMV852057 OWR852023:OWR852057 PGN852023:PGN852057 PQJ852023:PQJ852057 QAF852023:QAF852057 QKB852023:QKB852057 QTX852023:QTX852057 RDT852023:RDT852057 RNP852023:RNP852057 RXL852023:RXL852057 SHH852023:SHH852057 SRD852023:SRD852057 TAZ852023:TAZ852057 TKV852023:TKV852057 TUR852023:TUR852057 UEN852023:UEN852057 UOJ852023:UOJ852057 UYF852023:UYF852057 VIB852023:VIB852057 VRX852023:VRX852057 WBT852023:WBT852057 WLP852023:WLP852057 WVL852023:WVL852057 E917559:E917593 IZ917559:IZ917593 SV917559:SV917593 ACR917559:ACR917593 AMN917559:AMN917593 AWJ917559:AWJ917593 BGF917559:BGF917593 BQB917559:BQB917593 BZX917559:BZX917593 CJT917559:CJT917593 CTP917559:CTP917593 DDL917559:DDL917593 DNH917559:DNH917593 DXD917559:DXD917593 EGZ917559:EGZ917593 EQV917559:EQV917593 FAR917559:FAR917593 FKN917559:FKN917593 FUJ917559:FUJ917593 GEF917559:GEF917593 GOB917559:GOB917593 GXX917559:GXX917593 HHT917559:HHT917593 HRP917559:HRP917593 IBL917559:IBL917593 ILH917559:ILH917593 IVD917559:IVD917593 JEZ917559:JEZ917593 JOV917559:JOV917593 JYR917559:JYR917593 KIN917559:KIN917593 KSJ917559:KSJ917593 LCF917559:LCF917593 LMB917559:LMB917593 LVX917559:LVX917593 MFT917559:MFT917593 MPP917559:MPP917593 MZL917559:MZL917593 NJH917559:NJH917593 NTD917559:NTD917593 OCZ917559:OCZ917593 OMV917559:OMV917593 OWR917559:OWR917593 PGN917559:PGN917593 PQJ917559:PQJ917593 QAF917559:QAF917593 QKB917559:QKB917593 QTX917559:QTX917593 RDT917559:RDT917593 RNP917559:RNP917593 RXL917559:RXL917593 SHH917559:SHH917593 SRD917559:SRD917593 TAZ917559:TAZ917593 TKV917559:TKV917593 TUR917559:TUR917593 UEN917559:UEN917593 UOJ917559:UOJ917593 UYF917559:UYF917593 VIB917559:VIB917593 VRX917559:VRX917593 WBT917559:WBT917593 WLP917559:WLP917593 WVL917559:WVL917593 E983095:E983129 IZ983095:IZ983129 SV983095:SV983129 ACR983095:ACR983129 AMN983095:AMN983129 AWJ983095:AWJ983129 BGF983095:BGF983129 BQB983095:BQB983129 BZX983095:BZX983129 CJT983095:CJT983129 CTP983095:CTP983129 DDL983095:DDL983129 DNH983095:DNH983129 DXD983095:DXD983129 EGZ983095:EGZ983129 EQV983095:EQV983129 FAR983095:FAR983129 FKN983095:FKN983129 FUJ983095:FUJ983129 GEF983095:GEF983129 GOB983095:GOB983129 GXX983095:GXX983129 HHT983095:HHT983129 HRP983095:HRP983129 IBL983095:IBL983129 ILH983095:ILH983129 IVD983095:IVD983129 JEZ983095:JEZ983129 JOV983095:JOV983129 JYR983095:JYR983129 KIN983095:KIN983129 KSJ983095:KSJ983129 LCF983095:LCF983129 LMB983095:LMB983129 LVX983095:LVX983129 MFT983095:MFT983129 MPP983095:MPP983129 MZL983095:MZL983129 NJH983095:NJH983129 NTD983095:NTD983129 OCZ983095:OCZ983129 OMV983095:OMV983129 OWR983095:OWR983129 PGN983095:PGN983129 PQJ983095:PQJ983129 QAF983095:QAF983129 QKB983095:QKB983129 QTX983095:QTX983129 RDT983095:RDT983129 RNP983095:RNP983129 RXL983095:RXL983129 SHH983095:SHH983129 SRD983095:SRD983129 TAZ983095:TAZ983129 TKV983095:TKV983129 TUR983095:TUR983129 UEN983095:UEN983129 UOJ983095:UOJ983129 UYF983095:UYF983129 VIB983095:VIB983129 VRX983095:VRX983129 WBT983095:WBT983129 WLP983095:WLP983129 WVL983095:WVL983129 UOL983074:UOO983093 IZ22:IZ32 SV22:SV32 ACR22:ACR32 AMN22:AMN32 AWJ22:AWJ32 BGF22:BGF32 BQB22:BQB32 BZX22:BZX32 CJT22:CJT32 CTP22:CTP32 DDL22:DDL32 DNH22:DNH32 DXD22:DXD32 EGZ22:EGZ32 EQV22:EQV32 FAR22:FAR32 FKN22:FKN32 FUJ22:FUJ32 GEF22:GEF32 GOB22:GOB32 GXX22:GXX32 HHT22:HHT32 HRP22:HRP32 IBL22:IBL32 ILH22:ILH32 IVD22:IVD32 JEZ22:JEZ32 JOV22:JOV32 JYR22:JYR32 KIN22:KIN32 KSJ22:KSJ32 LCF22:LCF32 LMB22:LMB32 LVX22:LVX32 MFT22:MFT32 MPP22:MPP32 MZL22:MZL32 NJH22:NJH32 NTD22:NTD32 OCZ22:OCZ32 OMV22:OMV32 OWR22:OWR32 PGN22:PGN32 PQJ22:PQJ32 QAF22:QAF32 QKB22:QKB32 QTX22:QTX32 RDT22:RDT32 RNP22:RNP32 RXL22:RXL32 SHH22:SHH32 SRD22:SRD32 TAZ22:TAZ32 TKV22:TKV32 TUR22:TUR32 UEN22:UEN32 UOJ22:UOJ32 UYF22:UYF32 VIB22:VIB32 VRX22:VRX32 WBT22:WBT32 WLP22:WLP32 WVL22:WVL32 E65558:E65568 IZ65558:IZ65568 SV65558:SV65568 ACR65558:ACR65568 AMN65558:AMN65568 AWJ65558:AWJ65568 BGF65558:BGF65568 BQB65558:BQB65568 BZX65558:BZX65568 CJT65558:CJT65568 CTP65558:CTP65568 DDL65558:DDL65568 DNH65558:DNH65568 DXD65558:DXD65568 EGZ65558:EGZ65568 EQV65558:EQV65568 FAR65558:FAR65568 FKN65558:FKN65568 FUJ65558:FUJ65568 GEF65558:GEF65568 GOB65558:GOB65568 GXX65558:GXX65568 HHT65558:HHT65568 HRP65558:HRP65568 IBL65558:IBL65568 ILH65558:ILH65568 IVD65558:IVD65568 JEZ65558:JEZ65568 JOV65558:JOV65568 JYR65558:JYR65568 KIN65558:KIN65568 KSJ65558:KSJ65568 LCF65558:LCF65568 LMB65558:LMB65568 LVX65558:LVX65568 MFT65558:MFT65568 MPP65558:MPP65568 MZL65558:MZL65568 NJH65558:NJH65568 NTD65558:NTD65568 OCZ65558:OCZ65568 OMV65558:OMV65568 OWR65558:OWR65568 PGN65558:PGN65568 PQJ65558:PQJ65568 QAF65558:QAF65568 QKB65558:QKB65568 QTX65558:QTX65568 RDT65558:RDT65568 RNP65558:RNP65568 RXL65558:RXL65568 SHH65558:SHH65568 SRD65558:SRD65568 TAZ65558:TAZ65568 TKV65558:TKV65568 TUR65558:TUR65568 UEN65558:UEN65568 UOJ65558:UOJ65568 UYF65558:UYF65568 VIB65558:VIB65568 VRX65558:VRX65568 WBT65558:WBT65568 WLP65558:WLP65568 WVL65558:WVL65568 E131094:E131104 IZ131094:IZ131104 SV131094:SV131104 ACR131094:ACR131104 AMN131094:AMN131104 AWJ131094:AWJ131104 BGF131094:BGF131104 BQB131094:BQB131104 BZX131094:BZX131104 CJT131094:CJT131104 CTP131094:CTP131104 DDL131094:DDL131104 DNH131094:DNH131104 DXD131094:DXD131104 EGZ131094:EGZ131104 EQV131094:EQV131104 FAR131094:FAR131104 FKN131094:FKN131104 FUJ131094:FUJ131104 GEF131094:GEF131104 GOB131094:GOB131104 GXX131094:GXX131104 HHT131094:HHT131104 HRP131094:HRP131104 IBL131094:IBL131104 ILH131094:ILH131104 IVD131094:IVD131104 JEZ131094:JEZ131104 JOV131094:JOV131104 JYR131094:JYR131104 KIN131094:KIN131104 KSJ131094:KSJ131104 LCF131094:LCF131104 LMB131094:LMB131104 LVX131094:LVX131104 MFT131094:MFT131104 MPP131094:MPP131104 MZL131094:MZL131104 NJH131094:NJH131104 NTD131094:NTD131104 OCZ131094:OCZ131104 OMV131094:OMV131104 OWR131094:OWR131104 PGN131094:PGN131104 PQJ131094:PQJ131104 QAF131094:QAF131104 QKB131094:QKB131104 QTX131094:QTX131104 RDT131094:RDT131104 RNP131094:RNP131104 RXL131094:RXL131104 SHH131094:SHH131104 SRD131094:SRD131104 TAZ131094:TAZ131104 TKV131094:TKV131104 TUR131094:TUR131104 UEN131094:UEN131104 UOJ131094:UOJ131104 UYF131094:UYF131104 VIB131094:VIB131104 VRX131094:VRX131104 WBT131094:WBT131104 WLP131094:WLP131104 WVL131094:WVL131104 E196630:E196640 IZ196630:IZ196640 SV196630:SV196640 ACR196630:ACR196640 AMN196630:AMN196640 AWJ196630:AWJ196640 BGF196630:BGF196640 BQB196630:BQB196640 BZX196630:BZX196640 CJT196630:CJT196640 CTP196630:CTP196640 DDL196630:DDL196640 DNH196630:DNH196640 DXD196630:DXD196640 EGZ196630:EGZ196640 EQV196630:EQV196640 FAR196630:FAR196640 FKN196630:FKN196640 FUJ196630:FUJ196640 GEF196630:GEF196640 GOB196630:GOB196640 GXX196630:GXX196640 HHT196630:HHT196640 HRP196630:HRP196640 IBL196630:IBL196640 ILH196630:ILH196640 IVD196630:IVD196640 JEZ196630:JEZ196640 JOV196630:JOV196640 JYR196630:JYR196640 KIN196630:KIN196640 KSJ196630:KSJ196640 LCF196630:LCF196640 LMB196630:LMB196640 LVX196630:LVX196640 MFT196630:MFT196640 MPP196630:MPP196640 MZL196630:MZL196640 NJH196630:NJH196640 NTD196630:NTD196640 OCZ196630:OCZ196640 OMV196630:OMV196640 OWR196630:OWR196640 PGN196630:PGN196640 PQJ196630:PQJ196640 QAF196630:QAF196640 QKB196630:QKB196640 QTX196630:QTX196640 RDT196630:RDT196640 RNP196630:RNP196640 RXL196630:RXL196640 SHH196630:SHH196640 SRD196630:SRD196640 TAZ196630:TAZ196640 TKV196630:TKV196640 TUR196630:TUR196640 UEN196630:UEN196640 UOJ196630:UOJ196640 UYF196630:UYF196640 VIB196630:VIB196640 VRX196630:VRX196640 WBT196630:WBT196640 WLP196630:WLP196640 WVL196630:WVL196640 E262166:E262176 IZ262166:IZ262176 SV262166:SV262176 ACR262166:ACR262176 AMN262166:AMN262176 AWJ262166:AWJ262176 BGF262166:BGF262176 BQB262166:BQB262176 BZX262166:BZX262176 CJT262166:CJT262176 CTP262166:CTP262176 DDL262166:DDL262176 DNH262166:DNH262176 DXD262166:DXD262176 EGZ262166:EGZ262176 EQV262166:EQV262176 FAR262166:FAR262176 FKN262166:FKN262176 FUJ262166:FUJ262176 GEF262166:GEF262176 GOB262166:GOB262176 GXX262166:GXX262176 HHT262166:HHT262176 HRP262166:HRP262176 IBL262166:IBL262176 ILH262166:ILH262176 IVD262166:IVD262176 JEZ262166:JEZ262176 JOV262166:JOV262176 JYR262166:JYR262176 KIN262166:KIN262176 KSJ262166:KSJ262176 LCF262166:LCF262176 LMB262166:LMB262176 LVX262166:LVX262176 MFT262166:MFT262176 MPP262166:MPP262176 MZL262166:MZL262176 NJH262166:NJH262176 NTD262166:NTD262176 OCZ262166:OCZ262176 OMV262166:OMV262176 OWR262166:OWR262176 PGN262166:PGN262176 PQJ262166:PQJ262176 QAF262166:QAF262176 QKB262166:QKB262176 QTX262166:QTX262176 RDT262166:RDT262176 RNP262166:RNP262176 RXL262166:RXL262176 SHH262166:SHH262176 SRD262166:SRD262176 TAZ262166:TAZ262176 TKV262166:TKV262176 TUR262166:TUR262176 UEN262166:UEN262176 UOJ262166:UOJ262176 UYF262166:UYF262176 VIB262166:VIB262176 VRX262166:VRX262176 WBT262166:WBT262176 WLP262166:WLP262176 WVL262166:WVL262176 E327702:E327712 IZ327702:IZ327712 SV327702:SV327712 ACR327702:ACR327712 AMN327702:AMN327712 AWJ327702:AWJ327712 BGF327702:BGF327712 BQB327702:BQB327712 BZX327702:BZX327712 CJT327702:CJT327712 CTP327702:CTP327712 DDL327702:DDL327712 DNH327702:DNH327712 DXD327702:DXD327712 EGZ327702:EGZ327712 EQV327702:EQV327712 FAR327702:FAR327712 FKN327702:FKN327712 FUJ327702:FUJ327712 GEF327702:GEF327712 GOB327702:GOB327712 GXX327702:GXX327712 HHT327702:HHT327712 HRP327702:HRP327712 IBL327702:IBL327712 ILH327702:ILH327712 IVD327702:IVD327712 JEZ327702:JEZ327712 JOV327702:JOV327712 JYR327702:JYR327712 KIN327702:KIN327712 KSJ327702:KSJ327712 LCF327702:LCF327712 LMB327702:LMB327712 LVX327702:LVX327712 MFT327702:MFT327712 MPP327702:MPP327712 MZL327702:MZL327712 NJH327702:NJH327712 NTD327702:NTD327712 OCZ327702:OCZ327712 OMV327702:OMV327712 OWR327702:OWR327712 PGN327702:PGN327712 PQJ327702:PQJ327712 QAF327702:QAF327712 QKB327702:QKB327712 QTX327702:QTX327712 RDT327702:RDT327712 RNP327702:RNP327712 RXL327702:RXL327712 SHH327702:SHH327712 SRD327702:SRD327712 TAZ327702:TAZ327712 TKV327702:TKV327712 TUR327702:TUR327712 UEN327702:UEN327712 UOJ327702:UOJ327712 UYF327702:UYF327712 VIB327702:VIB327712 VRX327702:VRX327712 WBT327702:WBT327712 WLP327702:WLP327712 WVL327702:WVL327712 E393238:E393248 IZ393238:IZ393248 SV393238:SV393248 ACR393238:ACR393248 AMN393238:AMN393248 AWJ393238:AWJ393248 BGF393238:BGF393248 BQB393238:BQB393248 BZX393238:BZX393248 CJT393238:CJT393248 CTP393238:CTP393248 DDL393238:DDL393248 DNH393238:DNH393248 DXD393238:DXD393248 EGZ393238:EGZ393248 EQV393238:EQV393248 FAR393238:FAR393248 FKN393238:FKN393248 FUJ393238:FUJ393248 GEF393238:GEF393248 GOB393238:GOB393248 GXX393238:GXX393248 HHT393238:HHT393248 HRP393238:HRP393248 IBL393238:IBL393248 ILH393238:ILH393248 IVD393238:IVD393248 JEZ393238:JEZ393248 JOV393238:JOV393248 JYR393238:JYR393248 KIN393238:KIN393248 KSJ393238:KSJ393248 LCF393238:LCF393248 LMB393238:LMB393248 LVX393238:LVX393248 MFT393238:MFT393248 MPP393238:MPP393248 MZL393238:MZL393248 NJH393238:NJH393248 NTD393238:NTD393248 OCZ393238:OCZ393248 OMV393238:OMV393248 OWR393238:OWR393248 PGN393238:PGN393248 PQJ393238:PQJ393248 QAF393238:QAF393248 QKB393238:QKB393248 QTX393238:QTX393248 RDT393238:RDT393248 RNP393238:RNP393248 RXL393238:RXL393248 SHH393238:SHH393248 SRD393238:SRD393248 TAZ393238:TAZ393248 TKV393238:TKV393248 TUR393238:TUR393248 UEN393238:UEN393248 UOJ393238:UOJ393248 UYF393238:UYF393248 VIB393238:VIB393248 VRX393238:VRX393248 WBT393238:WBT393248 WLP393238:WLP393248 WVL393238:WVL393248 E458774:E458784 IZ458774:IZ458784 SV458774:SV458784 ACR458774:ACR458784 AMN458774:AMN458784 AWJ458774:AWJ458784 BGF458774:BGF458784 BQB458774:BQB458784 BZX458774:BZX458784 CJT458774:CJT458784 CTP458774:CTP458784 DDL458774:DDL458784 DNH458774:DNH458784 DXD458774:DXD458784 EGZ458774:EGZ458784 EQV458774:EQV458784 FAR458774:FAR458784 FKN458774:FKN458784 FUJ458774:FUJ458784 GEF458774:GEF458784 GOB458774:GOB458784 GXX458774:GXX458784 HHT458774:HHT458784 HRP458774:HRP458784 IBL458774:IBL458784 ILH458774:ILH458784 IVD458774:IVD458784 JEZ458774:JEZ458784 JOV458774:JOV458784 JYR458774:JYR458784 KIN458774:KIN458784 KSJ458774:KSJ458784 LCF458774:LCF458784 LMB458774:LMB458784 LVX458774:LVX458784 MFT458774:MFT458784 MPP458774:MPP458784 MZL458774:MZL458784 NJH458774:NJH458784 NTD458774:NTD458784 OCZ458774:OCZ458784 OMV458774:OMV458784 OWR458774:OWR458784 PGN458774:PGN458784 PQJ458774:PQJ458784 QAF458774:QAF458784 QKB458774:QKB458784 QTX458774:QTX458784 RDT458774:RDT458784 RNP458774:RNP458784 RXL458774:RXL458784 SHH458774:SHH458784 SRD458774:SRD458784 TAZ458774:TAZ458784 TKV458774:TKV458784 TUR458774:TUR458784 UEN458774:UEN458784 UOJ458774:UOJ458784 UYF458774:UYF458784 VIB458774:VIB458784 VRX458774:VRX458784 WBT458774:WBT458784 WLP458774:WLP458784 WVL458774:WVL458784 E524310:E524320 IZ524310:IZ524320 SV524310:SV524320 ACR524310:ACR524320 AMN524310:AMN524320 AWJ524310:AWJ524320 BGF524310:BGF524320 BQB524310:BQB524320 BZX524310:BZX524320 CJT524310:CJT524320 CTP524310:CTP524320 DDL524310:DDL524320 DNH524310:DNH524320 DXD524310:DXD524320 EGZ524310:EGZ524320 EQV524310:EQV524320 FAR524310:FAR524320 FKN524310:FKN524320 FUJ524310:FUJ524320 GEF524310:GEF524320 GOB524310:GOB524320 GXX524310:GXX524320 HHT524310:HHT524320 HRP524310:HRP524320 IBL524310:IBL524320 ILH524310:ILH524320 IVD524310:IVD524320 JEZ524310:JEZ524320 JOV524310:JOV524320 JYR524310:JYR524320 KIN524310:KIN524320 KSJ524310:KSJ524320 LCF524310:LCF524320 LMB524310:LMB524320 LVX524310:LVX524320 MFT524310:MFT524320 MPP524310:MPP524320 MZL524310:MZL524320 NJH524310:NJH524320 NTD524310:NTD524320 OCZ524310:OCZ524320 OMV524310:OMV524320 OWR524310:OWR524320 PGN524310:PGN524320 PQJ524310:PQJ524320 QAF524310:QAF524320 QKB524310:QKB524320 QTX524310:QTX524320 RDT524310:RDT524320 RNP524310:RNP524320 RXL524310:RXL524320 SHH524310:SHH524320 SRD524310:SRD524320 TAZ524310:TAZ524320 TKV524310:TKV524320 TUR524310:TUR524320 UEN524310:UEN524320 UOJ524310:UOJ524320 UYF524310:UYF524320 VIB524310:VIB524320 VRX524310:VRX524320 WBT524310:WBT524320 WLP524310:WLP524320 WVL524310:WVL524320 E589846:E589856 IZ589846:IZ589856 SV589846:SV589856 ACR589846:ACR589856 AMN589846:AMN589856 AWJ589846:AWJ589856 BGF589846:BGF589856 BQB589846:BQB589856 BZX589846:BZX589856 CJT589846:CJT589856 CTP589846:CTP589856 DDL589846:DDL589856 DNH589846:DNH589856 DXD589846:DXD589856 EGZ589846:EGZ589856 EQV589846:EQV589856 FAR589846:FAR589856 FKN589846:FKN589856 FUJ589846:FUJ589856 GEF589846:GEF589856 GOB589846:GOB589856 GXX589846:GXX589856 HHT589846:HHT589856 HRP589846:HRP589856 IBL589846:IBL589856 ILH589846:ILH589856 IVD589846:IVD589856 JEZ589846:JEZ589856 JOV589846:JOV589856 JYR589846:JYR589856 KIN589846:KIN589856 KSJ589846:KSJ589856 LCF589846:LCF589856 LMB589846:LMB589856 LVX589846:LVX589856 MFT589846:MFT589856 MPP589846:MPP589856 MZL589846:MZL589856 NJH589846:NJH589856 NTD589846:NTD589856 OCZ589846:OCZ589856 OMV589846:OMV589856 OWR589846:OWR589856 PGN589846:PGN589856 PQJ589846:PQJ589856 QAF589846:QAF589856 QKB589846:QKB589856 QTX589846:QTX589856 RDT589846:RDT589856 RNP589846:RNP589856 RXL589846:RXL589856 SHH589846:SHH589856 SRD589846:SRD589856 TAZ589846:TAZ589856 TKV589846:TKV589856 TUR589846:TUR589856 UEN589846:UEN589856 UOJ589846:UOJ589856 UYF589846:UYF589856 VIB589846:VIB589856 VRX589846:VRX589856 WBT589846:WBT589856 WLP589846:WLP589856 WVL589846:WVL589856 E655382:E655392 IZ655382:IZ655392 SV655382:SV655392 ACR655382:ACR655392 AMN655382:AMN655392 AWJ655382:AWJ655392 BGF655382:BGF655392 BQB655382:BQB655392 BZX655382:BZX655392 CJT655382:CJT655392 CTP655382:CTP655392 DDL655382:DDL655392 DNH655382:DNH655392 DXD655382:DXD655392 EGZ655382:EGZ655392 EQV655382:EQV655392 FAR655382:FAR655392 FKN655382:FKN655392 FUJ655382:FUJ655392 GEF655382:GEF655392 GOB655382:GOB655392 GXX655382:GXX655392 HHT655382:HHT655392 HRP655382:HRP655392 IBL655382:IBL655392 ILH655382:ILH655392 IVD655382:IVD655392 JEZ655382:JEZ655392 JOV655382:JOV655392 JYR655382:JYR655392 KIN655382:KIN655392 KSJ655382:KSJ655392 LCF655382:LCF655392 LMB655382:LMB655392 LVX655382:LVX655392 MFT655382:MFT655392 MPP655382:MPP655392 MZL655382:MZL655392 NJH655382:NJH655392 NTD655382:NTD655392 OCZ655382:OCZ655392 OMV655382:OMV655392 OWR655382:OWR655392 PGN655382:PGN655392 PQJ655382:PQJ655392 QAF655382:QAF655392 QKB655382:QKB655392 QTX655382:QTX655392 RDT655382:RDT655392 RNP655382:RNP655392 RXL655382:RXL655392 SHH655382:SHH655392 SRD655382:SRD655392 TAZ655382:TAZ655392 TKV655382:TKV655392 TUR655382:TUR655392 UEN655382:UEN655392 UOJ655382:UOJ655392 UYF655382:UYF655392 VIB655382:VIB655392 VRX655382:VRX655392 WBT655382:WBT655392 WLP655382:WLP655392 WVL655382:WVL655392 E720918:E720928 IZ720918:IZ720928 SV720918:SV720928 ACR720918:ACR720928 AMN720918:AMN720928 AWJ720918:AWJ720928 BGF720918:BGF720928 BQB720918:BQB720928 BZX720918:BZX720928 CJT720918:CJT720928 CTP720918:CTP720928 DDL720918:DDL720928 DNH720918:DNH720928 DXD720918:DXD720928 EGZ720918:EGZ720928 EQV720918:EQV720928 FAR720918:FAR720928 FKN720918:FKN720928 FUJ720918:FUJ720928 GEF720918:GEF720928 GOB720918:GOB720928 GXX720918:GXX720928 HHT720918:HHT720928 HRP720918:HRP720928 IBL720918:IBL720928 ILH720918:ILH720928 IVD720918:IVD720928 JEZ720918:JEZ720928 JOV720918:JOV720928 JYR720918:JYR720928 KIN720918:KIN720928 KSJ720918:KSJ720928 LCF720918:LCF720928 LMB720918:LMB720928 LVX720918:LVX720928 MFT720918:MFT720928 MPP720918:MPP720928 MZL720918:MZL720928 NJH720918:NJH720928 NTD720918:NTD720928 OCZ720918:OCZ720928 OMV720918:OMV720928 OWR720918:OWR720928 PGN720918:PGN720928 PQJ720918:PQJ720928 QAF720918:QAF720928 QKB720918:QKB720928 QTX720918:QTX720928 RDT720918:RDT720928 RNP720918:RNP720928 RXL720918:RXL720928 SHH720918:SHH720928 SRD720918:SRD720928 TAZ720918:TAZ720928 TKV720918:TKV720928 TUR720918:TUR720928 UEN720918:UEN720928 UOJ720918:UOJ720928 UYF720918:UYF720928 VIB720918:VIB720928 VRX720918:VRX720928 WBT720918:WBT720928 WLP720918:WLP720928 WVL720918:WVL720928 E786454:E786464 IZ786454:IZ786464 SV786454:SV786464 ACR786454:ACR786464 AMN786454:AMN786464 AWJ786454:AWJ786464 BGF786454:BGF786464 BQB786454:BQB786464 BZX786454:BZX786464 CJT786454:CJT786464 CTP786454:CTP786464 DDL786454:DDL786464 DNH786454:DNH786464 DXD786454:DXD786464 EGZ786454:EGZ786464 EQV786454:EQV786464 FAR786454:FAR786464 FKN786454:FKN786464 FUJ786454:FUJ786464 GEF786454:GEF786464 GOB786454:GOB786464 GXX786454:GXX786464 HHT786454:HHT786464 HRP786454:HRP786464 IBL786454:IBL786464 ILH786454:ILH786464 IVD786454:IVD786464 JEZ786454:JEZ786464 JOV786454:JOV786464 JYR786454:JYR786464 KIN786454:KIN786464 KSJ786454:KSJ786464 LCF786454:LCF786464 LMB786454:LMB786464 LVX786454:LVX786464 MFT786454:MFT786464 MPP786454:MPP786464 MZL786454:MZL786464 NJH786454:NJH786464 NTD786454:NTD786464 OCZ786454:OCZ786464 OMV786454:OMV786464 OWR786454:OWR786464 PGN786454:PGN786464 PQJ786454:PQJ786464 QAF786454:QAF786464 QKB786454:QKB786464 QTX786454:QTX786464 RDT786454:RDT786464 RNP786454:RNP786464 RXL786454:RXL786464 SHH786454:SHH786464 SRD786454:SRD786464 TAZ786454:TAZ786464 TKV786454:TKV786464 TUR786454:TUR786464 UEN786454:UEN786464 UOJ786454:UOJ786464 UYF786454:UYF786464 VIB786454:VIB786464 VRX786454:VRX786464 WBT786454:WBT786464 WLP786454:WLP786464 WVL786454:WVL786464 E851990:E852000 IZ851990:IZ852000 SV851990:SV852000 ACR851990:ACR852000 AMN851990:AMN852000 AWJ851990:AWJ852000 BGF851990:BGF852000 BQB851990:BQB852000 BZX851990:BZX852000 CJT851990:CJT852000 CTP851990:CTP852000 DDL851990:DDL852000 DNH851990:DNH852000 DXD851990:DXD852000 EGZ851990:EGZ852000 EQV851990:EQV852000 FAR851990:FAR852000 FKN851990:FKN852000 FUJ851990:FUJ852000 GEF851990:GEF852000 GOB851990:GOB852000 GXX851990:GXX852000 HHT851990:HHT852000 HRP851990:HRP852000 IBL851990:IBL852000 ILH851990:ILH852000 IVD851990:IVD852000 JEZ851990:JEZ852000 JOV851990:JOV852000 JYR851990:JYR852000 KIN851990:KIN852000 KSJ851990:KSJ852000 LCF851990:LCF852000 LMB851990:LMB852000 LVX851990:LVX852000 MFT851990:MFT852000 MPP851990:MPP852000 MZL851990:MZL852000 NJH851990:NJH852000 NTD851990:NTD852000 OCZ851990:OCZ852000 OMV851990:OMV852000 OWR851990:OWR852000 PGN851990:PGN852000 PQJ851990:PQJ852000 QAF851990:QAF852000 QKB851990:QKB852000 QTX851990:QTX852000 RDT851990:RDT852000 RNP851990:RNP852000 RXL851990:RXL852000 SHH851990:SHH852000 SRD851990:SRD852000 TAZ851990:TAZ852000 TKV851990:TKV852000 TUR851990:TUR852000 UEN851990:UEN852000 UOJ851990:UOJ852000 UYF851990:UYF852000 VIB851990:VIB852000 VRX851990:VRX852000 WBT851990:WBT852000 WLP851990:WLP852000 WVL851990:WVL852000 E917526:E917536 IZ917526:IZ917536 SV917526:SV917536 ACR917526:ACR917536 AMN917526:AMN917536 AWJ917526:AWJ917536 BGF917526:BGF917536 BQB917526:BQB917536 BZX917526:BZX917536 CJT917526:CJT917536 CTP917526:CTP917536 DDL917526:DDL917536 DNH917526:DNH917536 DXD917526:DXD917536 EGZ917526:EGZ917536 EQV917526:EQV917536 FAR917526:FAR917536 FKN917526:FKN917536 FUJ917526:FUJ917536 GEF917526:GEF917536 GOB917526:GOB917536 GXX917526:GXX917536 HHT917526:HHT917536 HRP917526:HRP917536 IBL917526:IBL917536 ILH917526:ILH917536 IVD917526:IVD917536 JEZ917526:JEZ917536 JOV917526:JOV917536 JYR917526:JYR917536 KIN917526:KIN917536 KSJ917526:KSJ917536 LCF917526:LCF917536 LMB917526:LMB917536 LVX917526:LVX917536 MFT917526:MFT917536 MPP917526:MPP917536 MZL917526:MZL917536 NJH917526:NJH917536 NTD917526:NTD917536 OCZ917526:OCZ917536 OMV917526:OMV917536 OWR917526:OWR917536 PGN917526:PGN917536 PQJ917526:PQJ917536 QAF917526:QAF917536 QKB917526:QKB917536 QTX917526:QTX917536 RDT917526:RDT917536 RNP917526:RNP917536 RXL917526:RXL917536 SHH917526:SHH917536 SRD917526:SRD917536 TAZ917526:TAZ917536 TKV917526:TKV917536 TUR917526:TUR917536 UEN917526:UEN917536 UOJ917526:UOJ917536 UYF917526:UYF917536 VIB917526:VIB917536 VRX917526:VRX917536 WBT917526:WBT917536 WLP917526:WLP917536 WVL917526:WVL917536 E983062:E983072 IZ983062:IZ983072 SV983062:SV983072 ACR983062:ACR983072 AMN983062:AMN983072 AWJ983062:AWJ983072 BGF983062:BGF983072 BQB983062:BQB983072 BZX983062:BZX983072 CJT983062:CJT983072 CTP983062:CTP983072 DDL983062:DDL983072 DNH983062:DNH983072 DXD983062:DXD983072 EGZ983062:EGZ983072 EQV983062:EQV983072 FAR983062:FAR983072 FKN983062:FKN983072 FUJ983062:FUJ983072 GEF983062:GEF983072 GOB983062:GOB983072 GXX983062:GXX983072 HHT983062:HHT983072 HRP983062:HRP983072 IBL983062:IBL983072 ILH983062:ILH983072 IVD983062:IVD983072 JEZ983062:JEZ983072 JOV983062:JOV983072 JYR983062:JYR983072 KIN983062:KIN983072 KSJ983062:KSJ983072 LCF983062:LCF983072 LMB983062:LMB983072 LVX983062:LVX983072 MFT983062:MFT983072 MPP983062:MPP983072 MZL983062:MZL983072 NJH983062:NJH983072 NTD983062:NTD983072 OCZ983062:OCZ983072 OMV983062:OMV983072 OWR983062:OWR983072 PGN983062:PGN983072 PQJ983062:PQJ983072 QAF983062:QAF983072 QKB983062:QKB983072 QTX983062:QTX983072 RDT983062:RDT983072 RNP983062:RNP983072 RXL983062:RXL983072 SHH983062:SHH983072 SRD983062:SRD983072 TAZ983062:TAZ983072 TKV983062:TKV983072 TUR983062:TUR983072 UEN983062:UEN983072 UOJ983062:UOJ983072 UYF983062:UYF983072 VIB983062:VIB983072 VRX983062:VRX983072 WBT983062:WBT983072 WLP983062:WLP983072 WVL983062:WVL983072 UYH983074:UYK983093 JB55:JE89 SX55:TA89 ACT55:ACW89 AMP55:AMS89 AWL55:AWO89 BGH55:BGK89 BQD55:BQG89 BZZ55:CAC89 CJV55:CJY89 CTR55:CTU89 DDN55:DDQ89 DNJ55:DNM89 DXF55:DXI89 EHB55:EHE89 EQX55:ERA89 FAT55:FAW89 FKP55:FKS89 FUL55:FUO89 GEH55:GEK89 GOD55:GOG89 GXZ55:GYC89 HHV55:HHY89 HRR55:HRU89 IBN55:IBQ89 ILJ55:ILM89 IVF55:IVI89 JFB55:JFE89 JOX55:JPA89 JYT55:JYW89 KIP55:KIS89 KSL55:KSO89 LCH55:LCK89 LMD55:LMG89 LVZ55:LWC89 MFV55:MFY89 MPR55:MPU89 MZN55:MZQ89 NJJ55:NJM89 NTF55:NTI89 ODB55:ODE89 OMX55:ONA89 OWT55:OWW89 PGP55:PGS89 PQL55:PQO89 QAH55:QAK89 QKD55:QKG89 QTZ55:QUC89 RDV55:RDY89 RNR55:RNU89 RXN55:RXQ89 SHJ55:SHM89 SRF55:SRI89 TBB55:TBE89 TKX55:TLA89 TUT55:TUW89 UEP55:UES89 UOL55:UOO89 UYH55:UYK89 VID55:VIG89 VRZ55:VSC89 WBV55:WBY89 WLR55:WLU89 WVN55:WVQ89 G65591:J65625 JB65591:JE65625 SX65591:TA65625 ACT65591:ACW65625 AMP65591:AMS65625 AWL65591:AWO65625 BGH65591:BGK65625 BQD65591:BQG65625 BZZ65591:CAC65625 CJV65591:CJY65625 CTR65591:CTU65625 DDN65591:DDQ65625 DNJ65591:DNM65625 DXF65591:DXI65625 EHB65591:EHE65625 EQX65591:ERA65625 FAT65591:FAW65625 FKP65591:FKS65625 FUL65591:FUO65625 GEH65591:GEK65625 GOD65591:GOG65625 GXZ65591:GYC65625 HHV65591:HHY65625 HRR65591:HRU65625 IBN65591:IBQ65625 ILJ65591:ILM65625 IVF65591:IVI65625 JFB65591:JFE65625 JOX65591:JPA65625 JYT65591:JYW65625 KIP65591:KIS65625 KSL65591:KSO65625 LCH65591:LCK65625 LMD65591:LMG65625 LVZ65591:LWC65625 MFV65591:MFY65625 MPR65591:MPU65625 MZN65591:MZQ65625 NJJ65591:NJM65625 NTF65591:NTI65625 ODB65591:ODE65625 OMX65591:ONA65625 OWT65591:OWW65625 PGP65591:PGS65625 PQL65591:PQO65625 QAH65591:QAK65625 QKD65591:QKG65625 QTZ65591:QUC65625 RDV65591:RDY65625 RNR65591:RNU65625 RXN65591:RXQ65625 SHJ65591:SHM65625 SRF65591:SRI65625 TBB65591:TBE65625 TKX65591:TLA65625 TUT65591:TUW65625 UEP65591:UES65625 UOL65591:UOO65625 UYH65591:UYK65625 VID65591:VIG65625 VRZ65591:VSC65625 WBV65591:WBY65625 WLR65591:WLU65625 WVN65591:WVQ65625 G131127:J131161 JB131127:JE131161 SX131127:TA131161 ACT131127:ACW131161 AMP131127:AMS131161 AWL131127:AWO131161 BGH131127:BGK131161 BQD131127:BQG131161 BZZ131127:CAC131161 CJV131127:CJY131161 CTR131127:CTU131161 DDN131127:DDQ131161 DNJ131127:DNM131161 DXF131127:DXI131161 EHB131127:EHE131161 EQX131127:ERA131161 FAT131127:FAW131161 FKP131127:FKS131161 FUL131127:FUO131161 GEH131127:GEK131161 GOD131127:GOG131161 GXZ131127:GYC131161 HHV131127:HHY131161 HRR131127:HRU131161 IBN131127:IBQ131161 ILJ131127:ILM131161 IVF131127:IVI131161 JFB131127:JFE131161 JOX131127:JPA131161 JYT131127:JYW131161 KIP131127:KIS131161 KSL131127:KSO131161 LCH131127:LCK131161 LMD131127:LMG131161 LVZ131127:LWC131161 MFV131127:MFY131161 MPR131127:MPU131161 MZN131127:MZQ131161 NJJ131127:NJM131161 NTF131127:NTI131161 ODB131127:ODE131161 OMX131127:ONA131161 OWT131127:OWW131161 PGP131127:PGS131161 PQL131127:PQO131161 QAH131127:QAK131161 QKD131127:QKG131161 QTZ131127:QUC131161 RDV131127:RDY131161 RNR131127:RNU131161 RXN131127:RXQ131161 SHJ131127:SHM131161 SRF131127:SRI131161 TBB131127:TBE131161 TKX131127:TLA131161 TUT131127:TUW131161 UEP131127:UES131161 UOL131127:UOO131161 UYH131127:UYK131161 VID131127:VIG131161 VRZ131127:VSC131161 WBV131127:WBY131161 WLR131127:WLU131161 WVN131127:WVQ131161 G196663:J196697 JB196663:JE196697 SX196663:TA196697 ACT196663:ACW196697 AMP196663:AMS196697 AWL196663:AWO196697 BGH196663:BGK196697 BQD196663:BQG196697 BZZ196663:CAC196697 CJV196663:CJY196697 CTR196663:CTU196697 DDN196663:DDQ196697 DNJ196663:DNM196697 DXF196663:DXI196697 EHB196663:EHE196697 EQX196663:ERA196697 FAT196663:FAW196697 FKP196663:FKS196697 FUL196663:FUO196697 GEH196663:GEK196697 GOD196663:GOG196697 GXZ196663:GYC196697 HHV196663:HHY196697 HRR196663:HRU196697 IBN196663:IBQ196697 ILJ196663:ILM196697 IVF196663:IVI196697 JFB196663:JFE196697 JOX196663:JPA196697 JYT196663:JYW196697 KIP196663:KIS196697 KSL196663:KSO196697 LCH196663:LCK196697 LMD196663:LMG196697 LVZ196663:LWC196697 MFV196663:MFY196697 MPR196663:MPU196697 MZN196663:MZQ196697 NJJ196663:NJM196697 NTF196663:NTI196697 ODB196663:ODE196697 OMX196663:ONA196697 OWT196663:OWW196697 PGP196663:PGS196697 PQL196663:PQO196697 QAH196663:QAK196697 QKD196663:QKG196697 QTZ196663:QUC196697 RDV196663:RDY196697 RNR196663:RNU196697 RXN196663:RXQ196697 SHJ196663:SHM196697 SRF196663:SRI196697 TBB196663:TBE196697 TKX196663:TLA196697 TUT196663:TUW196697 UEP196663:UES196697 UOL196663:UOO196697 UYH196663:UYK196697 VID196663:VIG196697 VRZ196663:VSC196697 WBV196663:WBY196697 WLR196663:WLU196697 WVN196663:WVQ196697 G262199:J262233 JB262199:JE262233 SX262199:TA262233 ACT262199:ACW262233 AMP262199:AMS262233 AWL262199:AWO262233 BGH262199:BGK262233 BQD262199:BQG262233 BZZ262199:CAC262233 CJV262199:CJY262233 CTR262199:CTU262233 DDN262199:DDQ262233 DNJ262199:DNM262233 DXF262199:DXI262233 EHB262199:EHE262233 EQX262199:ERA262233 FAT262199:FAW262233 FKP262199:FKS262233 FUL262199:FUO262233 GEH262199:GEK262233 GOD262199:GOG262233 GXZ262199:GYC262233 HHV262199:HHY262233 HRR262199:HRU262233 IBN262199:IBQ262233 ILJ262199:ILM262233 IVF262199:IVI262233 JFB262199:JFE262233 JOX262199:JPA262233 JYT262199:JYW262233 KIP262199:KIS262233 KSL262199:KSO262233 LCH262199:LCK262233 LMD262199:LMG262233 LVZ262199:LWC262233 MFV262199:MFY262233 MPR262199:MPU262233 MZN262199:MZQ262233 NJJ262199:NJM262233 NTF262199:NTI262233 ODB262199:ODE262233 OMX262199:ONA262233 OWT262199:OWW262233 PGP262199:PGS262233 PQL262199:PQO262233 QAH262199:QAK262233 QKD262199:QKG262233 QTZ262199:QUC262233 RDV262199:RDY262233 RNR262199:RNU262233 RXN262199:RXQ262233 SHJ262199:SHM262233 SRF262199:SRI262233 TBB262199:TBE262233 TKX262199:TLA262233 TUT262199:TUW262233 UEP262199:UES262233 UOL262199:UOO262233 UYH262199:UYK262233 VID262199:VIG262233 VRZ262199:VSC262233 WBV262199:WBY262233 WLR262199:WLU262233 WVN262199:WVQ262233 G327735:J327769 JB327735:JE327769 SX327735:TA327769 ACT327735:ACW327769 AMP327735:AMS327769 AWL327735:AWO327769 BGH327735:BGK327769 BQD327735:BQG327769 BZZ327735:CAC327769 CJV327735:CJY327769 CTR327735:CTU327769 DDN327735:DDQ327769 DNJ327735:DNM327769 DXF327735:DXI327769 EHB327735:EHE327769 EQX327735:ERA327769 FAT327735:FAW327769 FKP327735:FKS327769 FUL327735:FUO327769 GEH327735:GEK327769 GOD327735:GOG327769 GXZ327735:GYC327769 HHV327735:HHY327769 HRR327735:HRU327769 IBN327735:IBQ327769 ILJ327735:ILM327769 IVF327735:IVI327769 JFB327735:JFE327769 JOX327735:JPA327769 JYT327735:JYW327769 KIP327735:KIS327769 KSL327735:KSO327769 LCH327735:LCK327769 LMD327735:LMG327769 LVZ327735:LWC327769 MFV327735:MFY327769 MPR327735:MPU327769 MZN327735:MZQ327769 NJJ327735:NJM327769 NTF327735:NTI327769 ODB327735:ODE327769 OMX327735:ONA327769 OWT327735:OWW327769 PGP327735:PGS327769 PQL327735:PQO327769 QAH327735:QAK327769 QKD327735:QKG327769 QTZ327735:QUC327769 RDV327735:RDY327769 RNR327735:RNU327769 RXN327735:RXQ327769 SHJ327735:SHM327769 SRF327735:SRI327769 TBB327735:TBE327769 TKX327735:TLA327769 TUT327735:TUW327769 UEP327735:UES327769 UOL327735:UOO327769 UYH327735:UYK327769 VID327735:VIG327769 VRZ327735:VSC327769 WBV327735:WBY327769 WLR327735:WLU327769 WVN327735:WVQ327769 G393271:J393305 JB393271:JE393305 SX393271:TA393305 ACT393271:ACW393305 AMP393271:AMS393305 AWL393271:AWO393305 BGH393271:BGK393305 BQD393271:BQG393305 BZZ393271:CAC393305 CJV393271:CJY393305 CTR393271:CTU393305 DDN393271:DDQ393305 DNJ393271:DNM393305 DXF393271:DXI393305 EHB393271:EHE393305 EQX393271:ERA393305 FAT393271:FAW393305 FKP393271:FKS393305 FUL393271:FUO393305 GEH393271:GEK393305 GOD393271:GOG393305 GXZ393271:GYC393305 HHV393271:HHY393305 HRR393271:HRU393305 IBN393271:IBQ393305 ILJ393271:ILM393305 IVF393271:IVI393305 JFB393271:JFE393305 JOX393271:JPA393305 JYT393271:JYW393305 KIP393271:KIS393305 KSL393271:KSO393305 LCH393271:LCK393305 LMD393271:LMG393305 LVZ393271:LWC393305 MFV393271:MFY393305 MPR393271:MPU393305 MZN393271:MZQ393305 NJJ393271:NJM393305 NTF393271:NTI393305 ODB393271:ODE393305 OMX393271:ONA393305 OWT393271:OWW393305 PGP393271:PGS393305 PQL393271:PQO393305 QAH393271:QAK393305 QKD393271:QKG393305 QTZ393271:QUC393305 RDV393271:RDY393305 RNR393271:RNU393305 RXN393271:RXQ393305 SHJ393271:SHM393305 SRF393271:SRI393305 TBB393271:TBE393305 TKX393271:TLA393305 TUT393271:TUW393305 UEP393271:UES393305 UOL393271:UOO393305 UYH393271:UYK393305 VID393271:VIG393305 VRZ393271:VSC393305 WBV393271:WBY393305 WLR393271:WLU393305 WVN393271:WVQ393305 G458807:J458841 JB458807:JE458841 SX458807:TA458841 ACT458807:ACW458841 AMP458807:AMS458841 AWL458807:AWO458841 BGH458807:BGK458841 BQD458807:BQG458841 BZZ458807:CAC458841 CJV458807:CJY458841 CTR458807:CTU458841 DDN458807:DDQ458841 DNJ458807:DNM458841 DXF458807:DXI458841 EHB458807:EHE458841 EQX458807:ERA458841 FAT458807:FAW458841 FKP458807:FKS458841 FUL458807:FUO458841 GEH458807:GEK458841 GOD458807:GOG458841 GXZ458807:GYC458841 HHV458807:HHY458841 HRR458807:HRU458841 IBN458807:IBQ458841 ILJ458807:ILM458841 IVF458807:IVI458841 JFB458807:JFE458841 JOX458807:JPA458841 JYT458807:JYW458841 KIP458807:KIS458841 KSL458807:KSO458841 LCH458807:LCK458841 LMD458807:LMG458841 LVZ458807:LWC458841 MFV458807:MFY458841 MPR458807:MPU458841 MZN458807:MZQ458841 NJJ458807:NJM458841 NTF458807:NTI458841 ODB458807:ODE458841 OMX458807:ONA458841 OWT458807:OWW458841 PGP458807:PGS458841 PQL458807:PQO458841 QAH458807:QAK458841 QKD458807:QKG458841 QTZ458807:QUC458841 RDV458807:RDY458841 RNR458807:RNU458841 RXN458807:RXQ458841 SHJ458807:SHM458841 SRF458807:SRI458841 TBB458807:TBE458841 TKX458807:TLA458841 TUT458807:TUW458841 UEP458807:UES458841 UOL458807:UOO458841 UYH458807:UYK458841 VID458807:VIG458841 VRZ458807:VSC458841 WBV458807:WBY458841 WLR458807:WLU458841 WVN458807:WVQ458841 G524343:J524377 JB524343:JE524377 SX524343:TA524377 ACT524343:ACW524377 AMP524343:AMS524377 AWL524343:AWO524377 BGH524343:BGK524377 BQD524343:BQG524377 BZZ524343:CAC524377 CJV524343:CJY524377 CTR524343:CTU524377 DDN524343:DDQ524377 DNJ524343:DNM524377 DXF524343:DXI524377 EHB524343:EHE524377 EQX524343:ERA524377 FAT524343:FAW524377 FKP524343:FKS524377 FUL524343:FUO524377 GEH524343:GEK524377 GOD524343:GOG524377 GXZ524343:GYC524377 HHV524343:HHY524377 HRR524343:HRU524377 IBN524343:IBQ524377 ILJ524343:ILM524377 IVF524343:IVI524377 JFB524343:JFE524377 JOX524343:JPA524377 JYT524343:JYW524377 KIP524343:KIS524377 KSL524343:KSO524377 LCH524343:LCK524377 LMD524343:LMG524377 LVZ524343:LWC524377 MFV524343:MFY524377 MPR524343:MPU524377 MZN524343:MZQ524377 NJJ524343:NJM524377 NTF524343:NTI524377 ODB524343:ODE524377 OMX524343:ONA524377 OWT524343:OWW524377 PGP524343:PGS524377 PQL524343:PQO524377 QAH524343:QAK524377 QKD524343:QKG524377 QTZ524343:QUC524377 RDV524343:RDY524377 RNR524343:RNU524377 RXN524343:RXQ524377 SHJ524343:SHM524377 SRF524343:SRI524377 TBB524343:TBE524377 TKX524343:TLA524377 TUT524343:TUW524377 UEP524343:UES524377 UOL524343:UOO524377 UYH524343:UYK524377 VID524343:VIG524377 VRZ524343:VSC524377 WBV524343:WBY524377 WLR524343:WLU524377 WVN524343:WVQ524377 G589879:J589913 JB589879:JE589913 SX589879:TA589913 ACT589879:ACW589913 AMP589879:AMS589913 AWL589879:AWO589913 BGH589879:BGK589913 BQD589879:BQG589913 BZZ589879:CAC589913 CJV589879:CJY589913 CTR589879:CTU589913 DDN589879:DDQ589913 DNJ589879:DNM589913 DXF589879:DXI589913 EHB589879:EHE589913 EQX589879:ERA589913 FAT589879:FAW589913 FKP589879:FKS589913 FUL589879:FUO589913 GEH589879:GEK589913 GOD589879:GOG589913 GXZ589879:GYC589913 HHV589879:HHY589913 HRR589879:HRU589913 IBN589879:IBQ589913 ILJ589879:ILM589913 IVF589879:IVI589913 JFB589879:JFE589913 JOX589879:JPA589913 JYT589879:JYW589913 KIP589879:KIS589913 KSL589879:KSO589913 LCH589879:LCK589913 LMD589879:LMG589913 LVZ589879:LWC589913 MFV589879:MFY589913 MPR589879:MPU589913 MZN589879:MZQ589913 NJJ589879:NJM589913 NTF589879:NTI589913 ODB589879:ODE589913 OMX589879:ONA589913 OWT589879:OWW589913 PGP589879:PGS589913 PQL589879:PQO589913 QAH589879:QAK589913 QKD589879:QKG589913 QTZ589879:QUC589913 RDV589879:RDY589913 RNR589879:RNU589913 RXN589879:RXQ589913 SHJ589879:SHM589913 SRF589879:SRI589913 TBB589879:TBE589913 TKX589879:TLA589913 TUT589879:TUW589913 UEP589879:UES589913 UOL589879:UOO589913 UYH589879:UYK589913 VID589879:VIG589913 VRZ589879:VSC589913 WBV589879:WBY589913 WLR589879:WLU589913 WVN589879:WVQ589913 G655415:J655449 JB655415:JE655449 SX655415:TA655449 ACT655415:ACW655449 AMP655415:AMS655449 AWL655415:AWO655449 BGH655415:BGK655449 BQD655415:BQG655449 BZZ655415:CAC655449 CJV655415:CJY655449 CTR655415:CTU655449 DDN655415:DDQ655449 DNJ655415:DNM655449 DXF655415:DXI655449 EHB655415:EHE655449 EQX655415:ERA655449 FAT655415:FAW655449 FKP655415:FKS655449 FUL655415:FUO655449 GEH655415:GEK655449 GOD655415:GOG655449 GXZ655415:GYC655449 HHV655415:HHY655449 HRR655415:HRU655449 IBN655415:IBQ655449 ILJ655415:ILM655449 IVF655415:IVI655449 JFB655415:JFE655449 JOX655415:JPA655449 JYT655415:JYW655449 KIP655415:KIS655449 KSL655415:KSO655449 LCH655415:LCK655449 LMD655415:LMG655449 LVZ655415:LWC655449 MFV655415:MFY655449 MPR655415:MPU655449 MZN655415:MZQ655449 NJJ655415:NJM655449 NTF655415:NTI655449 ODB655415:ODE655449 OMX655415:ONA655449 OWT655415:OWW655449 PGP655415:PGS655449 PQL655415:PQO655449 QAH655415:QAK655449 QKD655415:QKG655449 QTZ655415:QUC655449 RDV655415:RDY655449 RNR655415:RNU655449 RXN655415:RXQ655449 SHJ655415:SHM655449 SRF655415:SRI655449 TBB655415:TBE655449 TKX655415:TLA655449 TUT655415:TUW655449 UEP655415:UES655449 UOL655415:UOO655449 UYH655415:UYK655449 VID655415:VIG655449 VRZ655415:VSC655449 WBV655415:WBY655449 WLR655415:WLU655449 WVN655415:WVQ655449 G720951:J720985 JB720951:JE720985 SX720951:TA720985 ACT720951:ACW720985 AMP720951:AMS720985 AWL720951:AWO720985 BGH720951:BGK720985 BQD720951:BQG720985 BZZ720951:CAC720985 CJV720951:CJY720985 CTR720951:CTU720985 DDN720951:DDQ720985 DNJ720951:DNM720985 DXF720951:DXI720985 EHB720951:EHE720985 EQX720951:ERA720985 FAT720951:FAW720985 FKP720951:FKS720985 FUL720951:FUO720985 GEH720951:GEK720985 GOD720951:GOG720985 GXZ720951:GYC720985 HHV720951:HHY720985 HRR720951:HRU720985 IBN720951:IBQ720985 ILJ720951:ILM720985 IVF720951:IVI720985 JFB720951:JFE720985 JOX720951:JPA720985 JYT720951:JYW720985 KIP720951:KIS720985 KSL720951:KSO720985 LCH720951:LCK720985 LMD720951:LMG720985 LVZ720951:LWC720985 MFV720951:MFY720985 MPR720951:MPU720985 MZN720951:MZQ720985 NJJ720951:NJM720985 NTF720951:NTI720985 ODB720951:ODE720985 OMX720951:ONA720985 OWT720951:OWW720985 PGP720951:PGS720985 PQL720951:PQO720985 QAH720951:QAK720985 QKD720951:QKG720985 QTZ720951:QUC720985 RDV720951:RDY720985 RNR720951:RNU720985 RXN720951:RXQ720985 SHJ720951:SHM720985 SRF720951:SRI720985 TBB720951:TBE720985 TKX720951:TLA720985 TUT720951:TUW720985 UEP720951:UES720985 UOL720951:UOO720985 UYH720951:UYK720985 VID720951:VIG720985 VRZ720951:VSC720985 WBV720951:WBY720985 WLR720951:WLU720985 WVN720951:WVQ720985 G786487:J786521 JB786487:JE786521 SX786487:TA786521 ACT786487:ACW786521 AMP786487:AMS786521 AWL786487:AWO786521 BGH786487:BGK786521 BQD786487:BQG786521 BZZ786487:CAC786521 CJV786487:CJY786521 CTR786487:CTU786521 DDN786487:DDQ786521 DNJ786487:DNM786521 DXF786487:DXI786521 EHB786487:EHE786521 EQX786487:ERA786521 FAT786487:FAW786521 FKP786487:FKS786521 FUL786487:FUO786521 GEH786487:GEK786521 GOD786487:GOG786521 GXZ786487:GYC786521 HHV786487:HHY786521 HRR786487:HRU786521 IBN786487:IBQ786521 ILJ786487:ILM786521 IVF786487:IVI786521 JFB786487:JFE786521 JOX786487:JPA786521 JYT786487:JYW786521 KIP786487:KIS786521 KSL786487:KSO786521 LCH786487:LCK786521 LMD786487:LMG786521 LVZ786487:LWC786521 MFV786487:MFY786521 MPR786487:MPU786521 MZN786487:MZQ786521 NJJ786487:NJM786521 NTF786487:NTI786521 ODB786487:ODE786521 OMX786487:ONA786521 OWT786487:OWW786521 PGP786487:PGS786521 PQL786487:PQO786521 QAH786487:QAK786521 QKD786487:QKG786521 QTZ786487:QUC786521 RDV786487:RDY786521 RNR786487:RNU786521 RXN786487:RXQ786521 SHJ786487:SHM786521 SRF786487:SRI786521 TBB786487:TBE786521 TKX786487:TLA786521 TUT786487:TUW786521 UEP786487:UES786521 UOL786487:UOO786521 UYH786487:UYK786521 VID786487:VIG786521 VRZ786487:VSC786521 WBV786487:WBY786521 WLR786487:WLU786521 WVN786487:WVQ786521 G852023:J852057 JB852023:JE852057 SX852023:TA852057 ACT852023:ACW852057 AMP852023:AMS852057 AWL852023:AWO852057 BGH852023:BGK852057 BQD852023:BQG852057 BZZ852023:CAC852057 CJV852023:CJY852057 CTR852023:CTU852057 DDN852023:DDQ852057 DNJ852023:DNM852057 DXF852023:DXI852057 EHB852023:EHE852057 EQX852023:ERA852057 FAT852023:FAW852057 FKP852023:FKS852057 FUL852023:FUO852057 GEH852023:GEK852057 GOD852023:GOG852057 GXZ852023:GYC852057 HHV852023:HHY852057 HRR852023:HRU852057 IBN852023:IBQ852057 ILJ852023:ILM852057 IVF852023:IVI852057 JFB852023:JFE852057 JOX852023:JPA852057 JYT852023:JYW852057 KIP852023:KIS852057 KSL852023:KSO852057 LCH852023:LCK852057 LMD852023:LMG852057 LVZ852023:LWC852057 MFV852023:MFY852057 MPR852023:MPU852057 MZN852023:MZQ852057 NJJ852023:NJM852057 NTF852023:NTI852057 ODB852023:ODE852057 OMX852023:ONA852057 OWT852023:OWW852057 PGP852023:PGS852057 PQL852023:PQO852057 QAH852023:QAK852057 QKD852023:QKG852057 QTZ852023:QUC852057 RDV852023:RDY852057 RNR852023:RNU852057 RXN852023:RXQ852057 SHJ852023:SHM852057 SRF852023:SRI852057 TBB852023:TBE852057 TKX852023:TLA852057 TUT852023:TUW852057 UEP852023:UES852057 UOL852023:UOO852057 UYH852023:UYK852057 VID852023:VIG852057 VRZ852023:VSC852057 WBV852023:WBY852057 WLR852023:WLU852057 WVN852023:WVQ852057 G917559:J917593 JB917559:JE917593 SX917559:TA917593 ACT917559:ACW917593 AMP917559:AMS917593 AWL917559:AWO917593 BGH917559:BGK917593 BQD917559:BQG917593 BZZ917559:CAC917593 CJV917559:CJY917593 CTR917559:CTU917593 DDN917559:DDQ917593 DNJ917559:DNM917593 DXF917559:DXI917593 EHB917559:EHE917593 EQX917559:ERA917593 FAT917559:FAW917593 FKP917559:FKS917593 FUL917559:FUO917593 GEH917559:GEK917593 GOD917559:GOG917593 GXZ917559:GYC917593 HHV917559:HHY917593 HRR917559:HRU917593 IBN917559:IBQ917593 ILJ917559:ILM917593 IVF917559:IVI917593 JFB917559:JFE917593 JOX917559:JPA917593 JYT917559:JYW917593 KIP917559:KIS917593 KSL917559:KSO917593 LCH917559:LCK917593 LMD917559:LMG917593 LVZ917559:LWC917593 MFV917559:MFY917593 MPR917559:MPU917593 MZN917559:MZQ917593 NJJ917559:NJM917593 NTF917559:NTI917593 ODB917559:ODE917593 OMX917559:ONA917593 OWT917559:OWW917593 PGP917559:PGS917593 PQL917559:PQO917593 QAH917559:QAK917593 QKD917559:QKG917593 QTZ917559:QUC917593 RDV917559:RDY917593 RNR917559:RNU917593 RXN917559:RXQ917593 SHJ917559:SHM917593 SRF917559:SRI917593 TBB917559:TBE917593 TKX917559:TLA917593 TUT917559:TUW917593 UEP917559:UES917593 UOL917559:UOO917593 UYH917559:UYK917593 VID917559:VIG917593 VRZ917559:VSC917593 WBV917559:WBY917593 WLR917559:WLU917593 WVN917559:WVQ917593 G983095:J983129 JB983095:JE983129 SX983095:TA983129 ACT983095:ACW983129 AMP983095:AMS983129 AWL983095:AWO983129 BGH983095:BGK983129 BQD983095:BQG983129 BZZ983095:CAC983129 CJV983095:CJY983129 CTR983095:CTU983129 DDN983095:DDQ983129 DNJ983095:DNM983129 DXF983095:DXI983129 EHB983095:EHE983129 EQX983095:ERA983129 FAT983095:FAW983129 FKP983095:FKS983129 FUL983095:FUO983129 GEH983095:GEK983129 GOD983095:GOG983129 GXZ983095:GYC983129 HHV983095:HHY983129 HRR983095:HRU983129 IBN983095:IBQ983129 ILJ983095:ILM983129 IVF983095:IVI983129 JFB983095:JFE983129 JOX983095:JPA983129 JYT983095:JYW983129 KIP983095:KIS983129 KSL983095:KSO983129 LCH983095:LCK983129 LMD983095:LMG983129 LVZ983095:LWC983129 MFV983095:MFY983129 MPR983095:MPU983129 MZN983095:MZQ983129 NJJ983095:NJM983129 NTF983095:NTI983129 ODB983095:ODE983129 OMX983095:ONA983129 OWT983095:OWW983129 PGP983095:PGS983129 PQL983095:PQO983129 QAH983095:QAK983129 QKD983095:QKG983129 QTZ983095:QUC983129 RDV983095:RDY983129 RNR983095:RNU983129 RXN983095:RXQ983129 SHJ983095:SHM983129 SRF983095:SRI983129 TBB983095:TBE983129 TKX983095:TLA983129 TUT983095:TUW983129 UEP983095:UES983129 UOL983095:UOO983129 UYH983095:UYK983129 VID983095:VIG983129 VRZ983095:VSC983129 WBV983095:WBY983129 WLR983095:WLU983129 WVN983095:WVQ983129 K69:M76 JF69:JH76 TB69:TD76 ACX69:ACZ76 AMT69:AMV76 AWP69:AWR76 BGL69:BGN76 BQH69:BQJ76 CAD69:CAF76 CJZ69:CKB76 CTV69:CTX76 DDR69:DDT76 DNN69:DNP76 DXJ69:DXL76 EHF69:EHH76 ERB69:ERD76 FAX69:FAZ76 FKT69:FKV76 FUP69:FUR76 GEL69:GEN76 GOH69:GOJ76 GYD69:GYF76 HHZ69:HIB76 HRV69:HRX76 IBR69:IBT76 ILN69:ILP76 IVJ69:IVL76 JFF69:JFH76 JPB69:JPD76 JYX69:JYZ76 KIT69:KIV76 KSP69:KSR76 LCL69:LCN76 LMH69:LMJ76 LWD69:LWF76 MFZ69:MGB76 MPV69:MPX76 MZR69:MZT76 NJN69:NJP76 NTJ69:NTL76 ODF69:ODH76 ONB69:OND76 OWX69:OWZ76 PGT69:PGV76 PQP69:PQR76 QAL69:QAN76 QKH69:QKJ76 QUD69:QUF76 RDZ69:REB76 RNV69:RNX76 RXR69:RXT76 SHN69:SHP76 SRJ69:SRL76 TBF69:TBH76 TLB69:TLD76 TUX69:TUZ76 UET69:UEV76 UOP69:UOR76 UYL69:UYN76 VIH69:VIJ76 VSD69:VSF76 WBZ69:WCB76 WLV69:WLX76 WVR69:WVT76 K65605:M65612 JF65605:JH65612 TB65605:TD65612 ACX65605:ACZ65612 AMT65605:AMV65612 AWP65605:AWR65612 BGL65605:BGN65612 BQH65605:BQJ65612 CAD65605:CAF65612 CJZ65605:CKB65612 CTV65605:CTX65612 DDR65605:DDT65612 DNN65605:DNP65612 DXJ65605:DXL65612 EHF65605:EHH65612 ERB65605:ERD65612 FAX65605:FAZ65612 FKT65605:FKV65612 FUP65605:FUR65612 GEL65605:GEN65612 GOH65605:GOJ65612 GYD65605:GYF65612 HHZ65605:HIB65612 HRV65605:HRX65612 IBR65605:IBT65612 ILN65605:ILP65612 IVJ65605:IVL65612 JFF65605:JFH65612 JPB65605:JPD65612 JYX65605:JYZ65612 KIT65605:KIV65612 KSP65605:KSR65612 LCL65605:LCN65612 LMH65605:LMJ65612 LWD65605:LWF65612 MFZ65605:MGB65612 MPV65605:MPX65612 MZR65605:MZT65612 NJN65605:NJP65612 NTJ65605:NTL65612 ODF65605:ODH65612 ONB65605:OND65612 OWX65605:OWZ65612 PGT65605:PGV65612 PQP65605:PQR65612 QAL65605:QAN65612 QKH65605:QKJ65612 QUD65605:QUF65612 RDZ65605:REB65612 RNV65605:RNX65612 RXR65605:RXT65612 SHN65605:SHP65612 SRJ65605:SRL65612 TBF65605:TBH65612 TLB65605:TLD65612 TUX65605:TUZ65612 UET65605:UEV65612 UOP65605:UOR65612 UYL65605:UYN65612 VIH65605:VIJ65612 VSD65605:VSF65612 WBZ65605:WCB65612 WLV65605:WLX65612 WVR65605:WVT65612 K131141:M131148 JF131141:JH131148 TB131141:TD131148 ACX131141:ACZ131148 AMT131141:AMV131148 AWP131141:AWR131148 BGL131141:BGN131148 BQH131141:BQJ131148 CAD131141:CAF131148 CJZ131141:CKB131148 CTV131141:CTX131148 DDR131141:DDT131148 DNN131141:DNP131148 DXJ131141:DXL131148 EHF131141:EHH131148 ERB131141:ERD131148 FAX131141:FAZ131148 FKT131141:FKV131148 FUP131141:FUR131148 GEL131141:GEN131148 GOH131141:GOJ131148 GYD131141:GYF131148 HHZ131141:HIB131148 HRV131141:HRX131148 IBR131141:IBT131148 ILN131141:ILP131148 IVJ131141:IVL131148 JFF131141:JFH131148 JPB131141:JPD131148 JYX131141:JYZ131148 KIT131141:KIV131148 KSP131141:KSR131148 LCL131141:LCN131148 LMH131141:LMJ131148 LWD131141:LWF131148 MFZ131141:MGB131148 MPV131141:MPX131148 MZR131141:MZT131148 NJN131141:NJP131148 NTJ131141:NTL131148 ODF131141:ODH131148 ONB131141:OND131148 OWX131141:OWZ131148 PGT131141:PGV131148 PQP131141:PQR131148 QAL131141:QAN131148 QKH131141:QKJ131148 QUD131141:QUF131148 RDZ131141:REB131148 RNV131141:RNX131148 RXR131141:RXT131148 SHN131141:SHP131148 SRJ131141:SRL131148 TBF131141:TBH131148 TLB131141:TLD131148 TUX131141:TUZ131148 UET131141:UEV131148 UOP131141:UOR131148 UYL131141:UYN131148 VIH131141:VIJ131148 VSD131141:VSF131148 WBZ131141:WCB131148 WLV131141:WLX131148 WVR131141:WVT131148 K196677:M196684 JF196677:JH196684 TB196677:TD196684 ACX196677:ACZ196684 AMT196677:AMV196684 AWP196677:AWR196684 BGL196677:BGN196684 BQH196677:BQJ196684 CAD196677:CAF196684 CJZ196677:CKB196684 CTV196677:CTX196684 DDR196677:DDT196684 DNN196677:DNP196684 DXJ196677:DXL196684 EHF196677:EHH196684 ERB196677:ERD196684 FAX196677:FAZ196684 FKT196677:FKV196684 FUP196677:FUR196684 GEL196677:GEN196684 GOH196677:GOJ196684 GYD196677:GYF196684 HHZ196677:HIB196684 HRV196677:HRX196684 IBR196677:IBT196684 ILN196677:ILP196684 IVJ196677:IVL196684 JFF196677:JFH196684 JPB196677:JPD196684 JYX196677:JYZ196684 KIT196677:KIV196684 KSP196677:KSR196684 LCL196677:LCN196684 LMH196677:LMJ196684 LWD196677:LWF196684 MFZ196677:MGB196684 MPV196677:MPX196684 MZR196677:MZT196684 NJN196677:NJP196684 NTJ196677:NTL196684 ODF196677:ODH196684 ONB196677:OND196684 OWX196677:OWZ196684 PGT196677:PGV196684 PQP196677:PQR196684 QAL196677:QAN196684 QKH196677:QKJ196684 QUD196677:QUF196684 RDZ196677:REB196684 RNV196677:RNX196684 RXR196677:RXT196684 SHN196677:SHP196684 SRJ196677:SRL196684 TBF196677:TBH196684 TLB196677:TLD196684 TUX196677:TUZ196684 UET196677:UEV196684 UOP196677:UOR196684 UYL196677:UYN196684 VIH196677:VIJ196684 VSD196677:VSF196684 WBZ196677:WCB196684 WLV196677:WLX196684 WVR196677:WVT196684 K262213:M262220 JF262213:JH262220 TB262213:TD262220 ACX262213:ACZ262220 AMT262213:AMV262220 AWP262213:AWR262220 BGL262213:BGN262220 BQH262213:BQJ262220 CAD262213:CAF262220 CJZ262213:CKB262220 CTV262213:CTX262220 DDR262213:DDT262220 DNN262213:DNP262220 DXJ262213:DXL262220 EHF262213:EHH262220 ERB262213:ERD262220 FAX262213:FAZ262220 FKT262213:FKV262220 FUP262213:FUR262220 GEL262213:GEN262220 GOH262213:GOJ262220 GYD262213:GYF262220 HHZ262213:HIB262220 HRV262213:HRX262220 IBR262213:IBT262220 ILN262213:ILP262220 IVJ262213:IVL262220 JFF262213:JFH262220 JPB262213:JPD262220 JYX262213:JYZ262220 KIT262213:KIV262220 KSP262213:KSR262220 LCL262213:LCN262220 LMH262213:LMJ262220 LWD262213:LWF262220 MFZ262213:MGB262220 MPV262213:MPX262220 MZR262213:MZT262220 NJN262213:NJP262220 NTJ262213:NTL262220 ODF262213:ODH262220 ONB262213:OND262220 OWX262213:OWZ262220 PGT262213:PGV262220 PQP262213:PQR262220 QAL262213:QAN262220 QKH262213:QKJ262220 QUD262213:QUF262220 RDZ262213:REB262220 RNV262213:RNX262220 RXR262213:RXT262220 SHN262213:SHP262220 SRJ262213:SRL262220 TBF262213:TBH262220 TLB262213:TLD262220 TUX262213:TUZ262220 UET262213:UEV262220 UOP262213:UOR262220 UYL262213:UYN262220 VIH262213:VIJ262220 VSD262213:VSF262220 WBZ262213:WCB262220 WLV262213:WLX262220 WVR262213:WVT262220 K327749:M327756 JF327749:JH327756 TB327749:TD327756 ACX327749:ACZ327756 AMT327749:AMV327756 AWP327749:AWR327756 BGL327749:BGN327756 BQH327749:BQJ327756 CAD327749:CAF327756 CJZ327749:CKB327756 CTV327749:CTX327756 DDR327749:DDT327756 DNN327749:DNP327756 DXJ327749:DXL327756 EHF327749:EHH327756 ERB327749:ERD327756 FAX327749:FAZ327756 FKT327749:FKV327756 FUP327749:FUR327756 GEL327749:GEN327756 GOH327749:GOJ327756 GYD327749:GYF327756 HHZ327749:HIB327756 HRV327749:HRX327756 IBR327749:IBT327756 ILN327749:ILP327756 IVJ327749:IVL327756 JFF327749:JFH327756 JPB327749:JPD327756 JYX327749:JYZ327756 KIT327749:KIV327756 KSP327749:KSR327756 LCL327749:LCN327756 LMH327749:LMJ327756 LWD327749:LWF327756 MFZ327749:MGB327756 MPV327749:MPX327756 MZR327749:MZT327756 NJN327749:NJP327756 NTJ327749:NTL327756 ODF327749:ODH327756 ONB327749:OND327756 OWX327749:OWZ327756 PGT327749:PGV327756 PQP327749:PQR327756 QAL327749:QAN327756 QKH327749:QKJ327756 QUD327749:QUF327756 RDZ327749:REB327756 RNV327749:RNX327756 RXR327749:RXT327756 SHN327749:SHP327756 SRJ327749:SRL327756 TBF327749:TBH327756 TLB327749:TLD327756 TUX327749:TUZ327756 UET327749:UEV327756 UOP327749:UOR327756 UYL327749:UYN327756 VIH327749:VIJ327756 VSD327749:VSF327756 WBZ327749:WCB327756 WLV327749:WLX327756 WVR327749:WVT327756 K393285:M393292 JF393285:JH393292 TB393285:TD393292 ACX393285:ACZ393292 AMT393285:AMV393292 AWP393285:AWR393292 BGL393285:BGN393292 BQH393285:BQJ393292 CAD393285:CAF393292 CJZ393285:CKB393292 CTV393285:CTX393292 DDR393285:DDT393292 DNN393285:DNP393292 DXJ393285:DXL393292 EHF393285:EHH393292 ERB393285:ERD393292 FAX393285:FAZ393292 FKT393285:FKV393292 FUP393285:FUR393292 GEL393285:GEN393292 GOH393285:GOJ393292 GYD393285:GYF393292 HHZ393285:HIB393292 HRV393285:HRX393292 IBR393285:IBT393292 ILN393285:ILP393292 IVJ393285:IVL393292 JFF393285:JFH393292 JPB393285:JPD393292 JYX393285:JYZ393292 KIT393285:KIV393292 KSP393285:KSR393292 LCL393285:LCN393292 LMH393285:LMJ393292 LWD393285:LWF393292 MFZ393285:MGB393292 MPV393285:MPX393292 MZR393285:MZT393292 NJN393285:NJP393292 NTJ393285:NTL393292 ODF393285:ODH393292 ONB393285:OND393292 OWX393285:OWZ393292 PGT393285:PGV393292 PQP393285:PQR393292 QAL393285:QAN393292 QKH393285:QKJ393292 QUD393285:QUF393292 RDZ393285:REB393292 RNV393285:RNX393292 RXR393285:RXT393292 SHN393285:SHP393292 SRJ393285:SRL393292 TBF393285:TBH393292 TLB393285:TLD393292 TUX393285:TUZ393292 UET393285:UEV393292 UOP393285:UOR393292 UYL393285:UYN393292 VIH393285:VIJ393292 VSD393285:VSF393292 WBZ393285:WCB393292 WLV393285:WLX393292 WVR393285:WVT393292 K458821:M458828 JF458821:JH458828 TB458821:TD458828 ACX458821:ACZ458828 AMT458821:AMV458828 AWP458821:AWR458828 BGL458821:BGN458828 BQH458821:BQJ458828 CAD458821:CAF458828 CJZ458821:CKB458828 CTV458821:CTX458828 DDR458821:DDT458828 DNN458821:DNP458828 DXJ458821:DXL458828 EHF458821:EHH458828 ERB458821:ERD458828 FAX458821:FAZ458828 FKT458821:FKV458828 FUP458821:FUR458828 GEL458821:GEN458828 GOH458821:GOJ458828 GYD458821:GYF458828 HHZ458821:HIB458828 HRV458821:HRX458828 IBR458821:IBT458828 ILN458821:ILP458828 IVJ458821:IVL458828 JFF458821:JFH458828 JPB458821:JPD458828 JYX458821:JYZ458828 KIT458821:KIV458828 KSP458821:KSR458828 LCL458821:LCN458828 LMH458821:LMJ458828 LWD458821:LWF458828 MFZ458821:MGB458828 MPV458821:MPX458828 MZR458821:MZT458828 NJN458821:NJP458828 NTJ458821:NTL458828 ODF458821:ODH458828 ONB458821:OND458828 OWX458821:OWZ458828 PGT458821:PGV458828 PQP458821:PQR458828 QAL458821:QAN458828 QKH458821:QKJ458828 QUD458821:QUF458828 RDZ458821:REB458828 RNV458821:RNX458828 RXR458821:RXT458828 SHN458821:SHP458828 SRJ458821:SRL458828 TBF458821:TBH458828 TLB458821:TLD458828 TUX458821:TUZ458828 UET458821:UEV458828 UOP458821:UOR458828 UYL458821:UYN458828 VIH458821:VIJ458828 VSD458821:VSF458828 WBZ458821:WCB458828 WLV458821:WLX458828 WVR458821:WVT458828 K524357:M524364 JF524357:JH524364 TB524357:TD524364 ACX524357:ACZ524364 AMT524357:AMV524364 AWP524357:AWR524364 BGL524357:BGN524364 BQH524357:BQJ524364 CAD524357:CAF524364 CJZ524357:CKB524364 CTV524357:CTX524364 DDR524357:DDT524364 DNN524357:DNP524364 DXJ524357:DXL524364 EHF524357:EHH524364 ERB524357:ERD524364 FAX524357:FAZ524364 FKT524357:FKV524364 FUP524357:FUR524364 GEL524357:GEN524364 GOH524357:GOJ524364 GYD524357:GYF524364 HHZ524357:HIB524364 HRV524357:HRX524364 IBR524357:IBT524364 ILN524357:ILP524364 IVJ524357:IVL524364 JFF524357:JFH524364 JPB524357:JPD524364 JYX524357:JYZ524364 KIT524357:KIV524364 KSP524357:KSR524364 LCL524357:LCN524364 LMH524357:LMJ524364 LWD524357:LWF524364 MFZ524357:MGB524364 MPV524357:MPX524364 MZR524357:MZT524364 NJN524357:NJP524364 NTJ524357:NTL524364 ODF524357:ODH524364 ONB524357:OND524364 OWX524357:OWZ524364 PGT524357:PGV524364 PQP524357:PQR524364 QAL524357:QAN524364 QKH524357:QKJ524364 QUD524357:QUF524364 RDZ524357:REB524364 RNV524357:RNX524364 RXR524357:RXT524364 SHN524357:SHP524364 SRJ524357:SRL524364 TBF524357:TBH524364 TLB524357:TLD524364 TUX524357:TUZ524364 UET524357:UEV524364 UOP524357:UOR524364 UYL524357:UYN524364 VIH524357:VIJ524364 VSD524357:VSF524364 WBZ524357:WCB524364 WLV524357:WLX524364 WVR524357:WVT524364 K589893:M589900 JF589893:JH589900 TB589893:TD589900 ACX589893:ACZ589900 AMT589893:AMV589900 AWP589893:AWR589900 BGL589893:BGN589900 BQH589893:BQJ589900 CAD589893:CAF589900 CJZ589893:CKB589900 CTV589893:CTX589900 DDR589893:DDT589900 DNN589893:DNP589900 DXJ589893:DXL589900 EHF589893:EHH589900 ERB589893:ERD589900 FAX589893:FAZ589900 FKT589893:FKV589900 FUP589893:FUR589900 GEL589893:GEN589900 GOH589893:GOJ589900 GYD589893:GYF589900 HHZ589893:HIB589900 HRV589893:HRX589900 IBR589893:IBT589900 ILN589893:ILP589900 IVJ589893:IVL589900 JFF589893:JFH589900 JPB589893:JPD589900 JYX589893:JYZ589900 KIT589893:KIV589900 KSP589893:KSR589900 LCL589893:LCN589900 LMH589893:LMJ589900 LWD589893:LWF589900 MFZ589893:MGB589900 MPV589893:MPX589900 MZR589893:MZT589900 NJN589893:NJP589900 NTJ589893:NTL589900 ODF589893:ODH589900 ONB589893:OND589900 OWX589893:OWZ589900 PGT589893:PGV589900 PQP589893:PQR589900 QAL589893:QAN589900 QKH589893:QKJ589900 QUD589893:QUF589900 RDZ589893:REB589900 RNV589893:RNX589900 RXR589893:RXT589900 SHN589893:SHP589900 SRJ589893:SRL589900 TBF589893:TBH589900 TLB589893:TLD589900 TUX589893:TUZ589900 UET589893:UEV589900 UOP589893:UOR589900 UYL589893:UYN589900 VIH589893:VIJ589900 VSD589893:VSF589900 WBZ589893:WCB589900 WLV589893:WLX589900 WVR589893:WVT589900 K655429:M655436 JF655429:JH655436 TB655429:TD655436 ACX655429:ACZ655436 AMT655429:AMV655436 AWP655429:AWR655436 BGL655429:BGN655436 BQH655429:BQJ655436 CAD655429:CAF655436 CJZ655429:CKB655436 CTV655429:CTX655436 DDR655429:DDT655436 DNN655429:DNP655436 DXJ655429:DXL655436 EHF655429:EHH655436 ERB655429:ERD655436 FAX655429:FAZ655436 FKT655429:FKV655436 FUP655429:FUR655436 GEL655429:GEN655436 GOH655429:GOJ655436 GYD655429:GYF655436 HHZ655429:HIB655436 HRV655429:HRX655436 IBR655429:IBT655436 ILN655429:ILP655436 IVJ655429:IVL655436 JFF655429:JFH655436 JPB655429:JPD655436 JYX655429:JYZ655436 KIT655429:KIV655436 KSP655429:KSR655436 LCL655429:LCN655436 LMH655429:LMJ655436 LWD655429:LWF655436 MFZ655429:MGB655436 MPV655429:MPX655436 MZR655429:MZT655436 NJN655429:NJP655436 NTJ655429:NTL655436 ODF655429:ODH655436 ONB655429:OND655436 OWX655429:OWZ655436 PGT655429:PGV655436 PQP655429:PQR655436 QAL655429:QAN655436 QKH655429:QKJ655436 QUD655429:QUF655436 RDZ655429:REB655436 RNV655429:RNX655436 RXR655429:RXT655436 SHN655429:SHP655436 SRJ655429:SRL655436 TBF655429:TBH655436 TLB655429:TLD655436 TUX655429:TUZ655436 UET655429:UEV655436 UOP655429:UOR655436 UYL655429:UYN655436 VIH655429:VIJ655436 VSD655429:VSF655436 WBZ655429:WCB655436 WLV655429:WLX655436 WVR655429:WVT655436 K720965:M720972 JF720965:JH720972 TB720965:TD720972 ACX720965:ACZ720972 AMT720965:AMV720972 AWP720965:AWR720972 BGL720965:BGN720972 BQH720965:BQJ720972 CAD720965:CAF720972 CJZ720965:CKB720972 CTV720965:CTX720972 DDR720965:DDT720972 DNN720965:DNP720972 DXJ720965:DXL720972 EHF720965:EHH720972 ERB720965:ERD720972 FAX720965:FAZ720972 FKT720965:FKV720972 FUP720965:FUR720972 GEL720965:GEN720972 GOH720965:GOJ720972 GYD720965:GYF720972 HHZ720965:HIB720972 HRV720965:HRX720972 IBR720965:IBT720972 ILN720965:ILP720972 IVJ720965:IVL720972 JFF720965:JFH720972 JPB720965:JPD720972 JYX720965:JYZ720972 KIT720965:KIV720972 KSP720965:KSR720972 LCL720965:LCN720972 LMH720965:LMJ720972 LWD720965:LWF720972 MFZ720965:MGB720972 MPV720965:MPX720972 MZR720965:MZT720972 NJN720965:NJP720972 NTJ720965:NTL720972 ODF720965:ODH720972 ONB720965:OND720972 OWX720965:OWZ720972 PGT720965:PGV720972 PQP720965:PQR720972 QAL720965:QAN720972 QKH720965:QKJ720972 QUD720965:QUF720972 RDZ720965:REB720972 RNV720965:RNX720972 RXR720965:RXT720972 SHN720965:SHP720972 SRJ720965:SRL720972 TBF720965:TBH720972 TLB720965:TLD720972 TUX720965:TUZ720972 UET720965:UEV720972 UOP720965:UOR720972 UYL720965:UYN720972 VIH720965:VIJ720972 VSD720965:VSF720972 WBZ720965:WCB720972 WLV720965:WLX720972 WVR720965:WVT720972 K786501:M786508 JF786501:JH786508 TB786501:TD786508 ACX786501:ACZ786508 AMT786501:AMV786508 AWP786501:AWR786508 BGL786501:BGN786508 BQH786501:BQJ786508 CAD786501:CAF786508 CJZ786501:CKB786508 CTV786501:CTX786508 DDR786501:DDT786508 DNN786501:DNP786508 DXJ786501:DXL786508 EHF786501:EHH786508 ERB786501:ERD786508 FAX786501:FAZ786508 FKT786501:FKV786508 FUP786501:FUR786508 GEL786501:GEN786508 GOH786501:GOJ786508 GYD786501:GYF786508 HHZ786501:HIB786508 HRV786501:HRX786508 IBR786501:IBT786508 ILN786501:ILP786508 IVJ786501:IVL786508 JFF786501:JFH786508 JPB786501:JPD786508 JYX786501:JYZ786508 KIT786501:KIV786508 KSP786501:KSR786508 LCL786501:LCN786508 LMH786501:LMJ786508 LWD786501:LWF786508 MFZ786501:MGB786508 MPV786501:MPX786508 MZR786501:MZT786508 NJN786501:NJP786508 NTJ786501:NTL786508 ODF786501:ODH786508 ONB786501:OND786508 OWX786501:OWZ786508 PGT786501:PGV786508 PQP786501:PQR786508 QAL786501:QAN786508 QKH786501:QKJ786508 QUD786501:QUF786508 RDZ786501:REB786508 RNV786501:RNX786508 RXR786501:RXT786508 SHN786501:SHP786508 SRJ786501:SRL786508 TBF786501:TBH786508 TLB786501:TLD786508 TUX786501:TUZ786508 UET786501:UEV786508 UOP786501:UOR786508 UYL786501:UYN786508 VIH786501:VIJ786508 VSD786501:VSF786508 WBZ786501:WCB786508 WLV786501:WLX786508 WVR786501:WVT786508 K852037:M852044 JF852037:JH852044 TB852037:TD852044 ACX852037:ACZ852044 AMT852037:AMV852044 AWP852037:AWR852044 BGL852037:BGN852044 BQH852037:BQJ852044 CAD852037:CAF852044 CJZ852037:CKB852044 CTV852037:CTX852044 DDR852037:DDT852044 DNN852037:DNP852044 DXJ852037:DXL852044 EHF852037:EHH852044 ERB852037:ERD852044 FAX852037:FAZ852044 FKT852037:FKV852044 FUP852037:FUR852044 GEL852037:GEN852044 GOH852037:GOJ852044 GYD852037:GYF852044 HHZ852037:HIB852044 HRV852037:HRX852044 IBR852037:IBT852044 ILN852037:ILP852044 IVJ852037:IVL852044 JFF852037:JFH852044 JPB852037:JPD852044 JYX852037:JYZ852044 KIT852037:KIV852044 KSP852037:KSR852044 LCL852037:LCN852044 LMH852037:LMJ852044 LWD852037:LWF852044 MFZ852037:MGB852044 MPV852037:MPX852044 MZR852037:MZT852044 NJN852037:NJP852044 NTJ852037:NTL852044 ODF852037:ODH852044 ONB852037:OND852044 OWX852037:OWZ852044 PGT852037:PGV852044 PQP852037:PQR852044 QAL852037:QAN852044 QKH852037:QKJ852044 QUD852037:QUF852044 RDZ852037:REB852044 RNV852037:RNX852044 RXR852037:RXT852044 SHN852037:SHP852044 SRJ852037:SRL852044 TBF852037:TBH852044 TLB852037:TLD852044 TUX852037:TUZ852044 UET852037:UEV852044 UOP852037:UOR852044 UYL852037:UYN852044 VIH852037:VIJ852044 VSD852037:VSF852044 WBZ852037:WCB852044 WLV852037:WLX852044 WVR852037:WVT852044 K917573:M917580 JF917573:JH917580 TB917573:TD917580 ACX917573:ACZ917580 AMT917573:AMV917580 AWP917573:AWR917580 BGL917573:BGN917580 BQH917573:BQJ917580 CAD917573:CAF917580 CJZ917573:CKB917580 CTV917573:CTX917580 DDR917573:DDT917580 DNN917573:DNP917580 DXJ917573:DXL917580 EHF917573:EHH917580 ERB917573:ERD917580 FAX917573:FAZ917580 FKT917573:FKV917580 FUP917573:FUR917580 GEL917573:GEN917580 GOH917573:GOJ917580 GYD917573:GYF917580 HHZ917573:HIB917580 HRV917573:HRX917580 IBR917573:IBT917580 ILN917573:ILP917580 IVJ917573:IVL917580 JFF917573:JFH917580 JPB917573:JPD917580 JYX917573:JYZ917580 KIT917573:KIV917580 KSP917573:KSR917580 LCL917573:LCN917580 LMH917573:LMJ917580 LWD917573:LWF917580 MFZ917573:MGB917580 MPV917573:MPX917580 MZR917573:MZT917580 NJN917573:NJP917580 NTJ917573:NTL917580 ODF917573:ODH917580 ONB917573:OND917580 OWX917573:OWZ917580 PGT917573:PGV917580 PQP917573:PQR917580 QAL917573:QAN917580 QKH917573:QKJ917580 QUD917573:QUF917580 RDZ917573:REB917580 RNV917573:RNX917580 RXR917573:RXT917580 SHN917573:SHP917580 SRJ917573:SRL917580 TBF917573:TBH917580 TLB917573:TLD917580 TUX917573:TUZ917580 UET917573:UEV917580 UOP917573:UOR917580 UYL917573:UYN917580 VIH917573:VIJ917580 VSD917573:VSF917580 WBZ917573:WCB917580 WLV917573:WLX917580 WVR917573:WVT917580 K983109:M983116 JF983109:JH983116 TB983109:TD983116 ACX983109:ACZ983116 AMT983109:AMV983116 AWP983109:AWR983116 BGL983109:BGN983116 BQH983109:BQJ983116 CAD983109:CAF983116 CJZ983109:CKB983116 CTV983109:CTX983116 DDR983109:DDT983116 DNN983109:DNP983116 DXJ983109:DXL983116 EHF983109:EHH983116 ERB983109:ERD983116 FAX983109:FAZ983116 FKT983109:FKV983116 FUP983109:FUR983116 GEL983109:GEN983116 GOH983109:GOJ983116 GYD983109:GYF983116 HHZ983109:HIB983116 HRV983109:HRX983116 IBR983109:IBT983116 ILN983109:ILP983116 IVJ983109:IVL983116 JFF983109:JFH983116 JPB983109:JPD983116 JYX983109:JYZ983116 KIT983109:KIV983116 KSP983109:KSR983116 LCL983109:LCN983116 LMH983109:LMJ983116 LWD983109:LWF983116 MFZ983109:MGB983116 MPV983109:MPX983116 MZR983109:MZT983116 NJN983109:NJP983116 NTJ983109:NTL983116 ODF983109:ODH983116 ONB983109:OND983116 OWX983109:OWZ983116 PGT983109:PGV983116 PQP983109:PQR983116 QAL983109:QAN983116 QKH983109:QKJ983116 QUD983109:QUF983116 RDZ983109:REB983116 RNV983109:RNX983116 RXR983109:RXT983116 SHN983109:SHP983116 SRJ983109:SRL983116 TBF983109:TBH983116 TLB983109:TLD983116 TUX983109:TUZ983116 UET983109:UEV983116 UOP983109:UOR983116 UYL983109:UYN983116 VIH983109:VIJ983116 VSD983109:VSF983116 WBZ983109:WCB983116 WLV983109:WLX983116 WVR983109:WVT983116 VID983074:VIG983093 JB22:JE32 SX22:TA32 ACT22:ACW32 AMP22:AMS32 AWL22:AWO32 BGH22:BGK32 BQD22:BQG32 BZZ22:CAC32 CJV22:CJY32 CTR22:CTU32 DDN22:DDQ32 DNJ22:DNM32 DXF22:DXI32 EHB22:EHE32 EQX22:ERA32 FAT22:FAW32 FKP22:FKS32 FUL22:FUO32 GEH22:GEK32 GOD22:GOG32 GXZ22:GYC32 HHV22:HHY32 HRR22:HRU32 IBN22:IBQ32 ILJ22:ILM32 IVF22:IVI32 JFB22:JFE32 JOX22:JPA32 JYT22:JYW32 KIP22:KIS32 KSL22:KSO32 LCH22:LCK32 LMD22:LMG32 LVZ22:LWC32 MFV22:MFY32 MPR22:MPU32 MZN22:MZQ32 NJJ22:NJM32 NTF22:NTI32 ODB22:ODE32 OMX22:ONA32 OWT22:OWW32 PGP22:PGS32 PQL22:PQO32 QAH22:QAK32 QKD22:QKG32 QTZ22:QUC32 RDV22:RDY32 RNR22:RNU32 RXN22:RXQ32 SHJ22:SHM32 SRF22:SRI32 TBB22:TBE32 TKX22:TLA32 TUT22:TUW32 UEP22:UES32 UOL22:UOO32 UYH22:UYK32 VID22:VIG32 VRZ22:VSC32 WBV22:WBY32 WLR22:WLU32 WVN22:WVQ32 G65558:J65568 JB65558:JE65568 SX65558:TA65568 ACT65558:ACW65568 AMP65558:AMS65568 AWL65558:AWO65568 BGH65558:BGK65568 BQD65558:BQG65568 BZZ65558:CAC65568 CJV65558:CJY65568 CTR65558:CTU65568 DDN65558:DDQ65568 DNJ65558:DNM65568 DXF65558:DXI65568 EHB65558:EHE65568 EQX65558:ERA65568 FAT65558:FAW65568 FKP65558:FKS65568 FUL65558:FUO65568 GEH65558:GEK65568 GOD65558:GOG65568 GXZ65558:GYC65568 HHV65558:HHY65568 HRR65558:HRU65568 IBN65558:IBQ65568 ILJ65558:ILM65568 IVF65558:IVI65568 JFB65558:JFE65568 JOX65558:JPA65568 JYT65558:JYW65568 KIP65558:KIS65568 KSL65558:KSO65568 LCH65558:LCK65568 LMD65558:LMG65568 LVZ65558:LWC65568 MFV65558:MFY65568 MPR65558:MPU65568 MZN65558:MZQ65568 NJJ65558:NJM65568 NTF65558:NTI65568 ODB65558:ODE65568 OMX65558:ONA65568 OWT65558:OWW65568 PGP65558:PGS65568 PQL65558:PQO65568 QAH65558:QAK65568 QKD65558:QKG65568 QTZ65558:QUC65568 RDV65558:RDY65568 RNR65558:RNU65568 RXN65558:RXQ65568 SHJ65558:SHM65568 SRF65558:SRI65568 TBB65558:TBE65568 TKX65558:TLA65568 TUT65558:TUW65568 UEP65558:UES65568 UOL65558:UOO65568 UYH65558:UYK65568 VID65558:VIG65568 VRZ65558:VSC65568 WBV65558:WBY65568 WLR65558:WLU65568 WVN65558:WVQ65568 G131094:J131104 JB131094:JE131104 SX131094:TA131104 ACT131094:ACW131104 AMP131094:AMS131104 AWL131094:AWO131104 BGH131094:BGK131104 BQD131094:BQG131104 BZZ131094:CAC131104 CJV131094:CJY131104 CTR131094:CTU131104 DDN131094:DDQ131104 DNJ131094:DNM131104 DXF131094:DXI131104 EHB131094:EHE131104 EQX131094:ERA131104 FAT131094:FAW131104 FKP131094:FKS131104 FUL131094:FUO131104 GEH131094:GEK131104 GOD131094:GOG131104 GXZ131094:GYC131104 HHV131094:HHY131104 HRR131094:HRU131104 IBN131094:IBQ131104 ILJ131094:ILM131104 IVF131094:IVI131104 JFB131094:JFE131104 JOX131094:JPA131104 JYT131094:JYW131104 KIP131094:KIS131104 KSL131094:KSO131104 LCH131094:LCK131104 LMD131094:LMG131104 LVZ131094:LWC131104 MFV131094:MFY131104 MPR131094:MPU131104 MZN131094:MZQ131104 NJJ131094:NJM131104 NTF131094:NTI131104 ODB131094:ODE131104 OMX131094:ONA131104 OWT131094:OWW131104 PGP131094:PGS131104 PQL131094:PQO131104 QAH131094:QAK131104 QKD131094:QKG131104 QTZ131094:QUC131104 RDV131094:RDY131104 RNR131094:RNU131104 RXN131094:RXQ131104 SHJ131094:SHM131104 SRF131094:SRI131104 TBB131094:TBE131104 TKX131094:TLA131104 TUT131094:TUW131104 UEP131094:UES131104 UOL131094:UOO131104 UYH131094:UYK131104 VID131094:VIG131104 VRZ131094:VSC131104 WBV131094:WBY131104 WLR131094:WLU131104 WVN131094:WVQ131104 G196630:J196640 JB196630:JE196640 SX196630:TA196640 ACT196630:ACW196640 AMP196630:AMS196640 AWL196630:AWO196640 BGH196630:BGK196640 BQD196630:BQG196640 BZZ196630:CAC196640 CJV196630:CJY196640 CTR196630:CTU196640 DDN196630:DDQ196640 DNJ196630:DNM196640 DXF196630:DXI196640 EHB196630:EHE196640 EQX196630:ERA196640 FAT196630:FAW196640 FKP196630:FKS196640 FUL196630:FUO196640 GEH196630:GEK196640 GOD196630:GOG196640 GXZ196630:GYC196640 HHV196630:HHY196640 HRR196630:HRU196640 IBN196630:IBQ196640 ILJ196630:ILM196640 IVF196630:IVI196640 JFB196630:JFE196640 JOX196630:JPA196640 JYT196630:JYW196640 KIP196630:KIS196640 KSL196630:KSO196640 LCH196630:LCK196640 LMD196630:LMG196640 LVZ196630:LWC196640 MFV196630:MFY196640 MPR196630:MPU196640 MZN196630:MZQ196640 NJJ196630:NJM196640 NTF196630:NTI196640 ODB196630:ODE196640 OMX196630:ONA196640 OWT196630:OWW196640 PGP196630:PGS196640 PQL196630:PQO196640 QAH196630:QAK196640 QKD196630:QKG196640 QTZ196630:QUC196640 RDV196630:RDY196640 RNR196630:RNU196640 RXN196630:RXQ196640 SHJ196630:SHM196640 SRF196630:SRI196640 TBB196630:TBE196640 TKX196630:TLA196640 TUT196630:TUW196640 UEP196630:UES196640 UOL196630:UOO196640 UYH196630:UYK196640 VID196630:VIG196640 VRZ196630:VSC196640 WBV196630:WBY196640 WLR196630:WLU196640 WVN196630:WVQ196640 G262166:J262176 JB262166:JE262176 SX262166:TA262176 ACT262166:ACW262176 AMP262166:AMS262176 AWL262166:AWO262176 BGH262166:BGK262176 BQD262166:BQG262176 BZZ262166:CAC262176 CJV262166:CJY262176 CTR262166:CTU262176 DDN262166:DDQ262176 DNJ262166:DNM262176 DXF262166:DXI262176 EHB262166:EHE262176 EQX262166:ERA262176 FAT262166:FAW262176 FKP262166:FKS262176 FUL262166:FUO262176 GEH262166:GEK262176 GOD262166:GOG262176 GXZ262166:GYC262176 HHV262166:HHY262176 HRR262166:HRU262176 IBN262166:IBQ262176 ILJ262166:ILM262176 IVF262166:IVI262176 JFB262166:JFE262176 JOX262166:JPA262176 JYT262166:JYW262176 KIP262166:KIS262176 KSL262166:KSO262176 LCH262166:LCK262176 LMD262166:LMG262176 LVZ262166:LWC262176 MFV262166:MFY262176 MPR262166:MPU262176 MZN262166:MZQ262176 NJJ262166:NJM262176 NTF262166:NTI262176 ODB262166:ODE262176 OMX262166:ONA262176 OWT262166:OWW262176 PGP262166:PGS262176 PQL262166:PQO262176 QAH262166:QAK262176 QKD262166:QKG262176 QTZ262166:QUC262176 RDV262166:RDY262176 RNR262166:RNU262176 RXN262166:RXQ262176 SHJ262166:SHM262176 SRF262166:SRI262176 TBB262166:TBE262176 TKX262166:TLA262176 TUT262166:TUW262176 UEP262166:UES262176 UOL262166:UOO262176 UYH262166:UYK262176 VID262166:VIG262176 VRZ262166:VSC262176 WBV262166:WBY262176 WLR262166:WLU262176 WVN262166:WVQ262176 G327702:J327712 JB327702:JE327712 SX327702:TA327712 ACT327702:ACW327712 AMP327702:AMS327712 AWL327702:AWO327712 BGH327702:BGK327712 BQD327702:BQG327712 BZZ327702:CAC327712 CJV327702:CJY327712 CTR327702:CTU327712 DDN327702:DDQ327712 DNJ327702:DNM327712 DXF327702:DXI327712 EHB327702:EHE327712 EQX327702:ERA327712 FAT327702:FAW327712 FKP327702:FKS327712 FUL327702:FUO327712 GEH327702:GEK327712 GOD327702:GOG327712 GXZ327702:GYC327712 HHV327702:HHY327712 HRR327702:HRU327712 IBN327702:IBQ327712 ILJ327702:ILM327712 IVF327702:IVI327712 JFB327702:JFE327712 JOX327702:JPA327712 JYT327702:JYW327712 KIP327702:KIS327712 KSL327702:KSO327712 LCH327702:LCK327712 LMD327702:LMG327712 LVZ327702:LWC327712 MFV327702:MFY327712 MPR327702:MPU327712 MZN327702:MZQ327712 NJJ327702:NJM327712 NTF327702:NTI327712 ODB327702:ODE327712 OMX327702:ONA327712 OWT327702:OWW327712 PGP327702:PGS327712 PQL327702:PQO327712 QAH327702:QAK327712 QKD327702:QKG327712 QTZ327702:QUC327712 RDV327702:RDY327712 RNR327702:RNU327712 RXN327702:RXQ327712 SHJ327702:SHM327712 SRF327702:SRI327712 TBB327702:TBE327712 TKX327702:TLA327712 TUT327702:TUW327712 UEP327702:UES327712 UOL327702:UOO327712 UYH327702:UYK327712 VID327702:VIG327712 VRZ327702:VSC327712 WBV327702:WBY327712 WLR327702:WLU327712 WVN327702:WVQ327712 G393238:J393248 JB393238:JE393248 SX393238:TA393248 ACT393238:ACW393248 AMP393238:AMS393248 AWL393238:AWO393248 BGH393238:BGK393248 BQD393238:BQG393248 BZZ393238:CAC393248 CJV393238:CJY393248 CTR393238:CTU393248 DDN393238:DDQ393248 DNJ393238:DNM393248 DXF393238:DXI393248 EHB393238:EHE393248 EQX393238:ERA393248 FAT393238:FAW393248 FKP393238:FKS393248 FUL393238:FUO393248 GEH393238:GEK393248 GOD393238:GOG393248 GXZ393238:GYC393248 HHV393238:HHY393248 HRR393238:HRU393248 IBN393238:IBQ393248 ILJ393238:ILM393248 IVF393238:IVI393248 JFB393238:JFE393248 JOX393238:JPA393248 JYT393238:JYW393248 KIP393238:KIS393248 KSL393238:KSO393248 LCH393238:LCK393248 LMD393238:LMG393248 LVZ393238:LWC393248 MFV393238:MFY393248 MPR393238:MPU393248 MZN393238:MZQ393248 NJJ393238:NJM393248 NTF393238:NTI393248 ODB393238:ODE393248 OMX393238:ONA393248 OWT393238:OWW393248 PGP393238:PGS393248 PQL393238:PQO393248 QAH393238:QAK393248 QKD393238:QKG393248 QTZ393238:QUC393248 RDV393238:RDY393248 RNR393238:RNU393248 RXN393238:RXQ393248 SHJ393238:SHM393248 SRF393238:SRI393248 TBB393238:TBE393248 TKX393238:TLA393248 TUT393238:TUW393248 UEP393238:UES393248 UOL393238:UOO393248 UYH393238:UYK393248 VID393238:VIG393248 VRZ393238:VSC393248 WBV393238:WBY393248 WLR393238:WLU393248 WVN393238:WVQ393248 G458774:J458784 JB458774:JE458784 SX458774:TA458784 ACT458774:ACW458784 AMP458774:AMS458784 AWL458774:AWO458784 BGH458774:BGK458784 BQD458774:BQG458784 BZZ458774:CAC458784 CJV458774:CJY458784 CTR458774:CTU458784 DDN458774:DDQ458784 DNJ458774:DNM458784 DXF458774:DXI458784 EHB458774:EHE458784 EQX458774:ERA458784 FAT458774:FAW458784 FKP458774:FKS458784 FUL458774:FUO458784 GEH458774:GEK458784 GOD458774:GOG458784 GXZ458774:GYC458784 HHV458774:HHY458784 HRR458774:HRU458784 IBN458774:IBQ458784 ILJ458774:ILM458784 IVF458774:IVI458784 JFB458774:JFE458784 JOX458774:JPA458784 JYT458774:JYW458784 KIP458774:KIS458784 KSL458774:KSO458784 LCH458774:LCK458784 LMD458774:LMG458784 LVZ458774:LWC458784 MFV458774:MFY458784 MPR458774:MPU458784 MZN458774:MZQ458784 NJJ458774:NJM458784 NTF458774:NTI458784 ODB458774:ODE458784 OMX458774:ONA458784 OWT458774:OWW458784 PGP458774:PGS458784 PQL458774:PQO458784 QAH458774:QAK458784 QKD458774:QKG458784 QTZ458774:QUC458784 RDV458774:RDY458784 RNR458774:RNU458784 RXN458774:RXQ458784 SHJ458774:SHM458784 SRF458774:SRI458784 TBB458774:TBE458784 TKX458774:TLA458784 TUT458774:TUW458784 UEP458774:UES458784 UOL458774:UOO458784 UYH458774:UYK458784 VID458774:VIG458784 VRZ458774:VSC458784 WBV458774:WBY458784 WLR458774:WLU458784 WVN458774:WVQ458784 G524310:J524320 JB524310:JE524320 SX524310:TA524320 ACT524310:ACW524320 AMP524310:AMS524320 AWL524310:AWO524320 BGH524310:BGK524320 BQD524310:BQG524320 BZZ524310:CAC524320 CJV524310:CJY524320 CTR524310:CTU524320 DDN524310:DDQ524320 DNJ524310:DNM524320 DXF524310:DXI524320 EHB524310:EHE524320 EQX524310:ERA524320 FAT524310:FAW524320 FKP524310:FKS524320 FUL524310:FUO524320 GEH524310:GEK524320 GOD524310:GOG524320 GXZ524310:GYC524320 HHV524310:HHY524320 HRR524310:HRU524320 IBN524310:IBQ524320 ILJ524310:ILM524320 IVF524310:IVI524320 JFB524310:JFE524320 JOX524310:JPA524320 JYT524310:JYW524320 KIP524310:KIS524320 KSL524310:KSO524320 LCH524310:LCK524320 LMD524310:LMG524320 LVZ524310:LWC524320 MFV524310:MFY524320 MPR524310:MPU524320 MZN524310:MZQ524320 NJJ524310:NJM524320 NTF524310:NTI524320 ODB524310:ODE524320 OMX524310:ONA524320 OWT524310:OWW524320 PGP524310:PGS524320 PQL524310:PQO524320 QAH524310:QAK524320 QKD524310:QKG524320 QTZ524310:QUC524320 RDV524310:RDY524320 RNR524310:RNU524320 RXN524310:RXQ524320 SHJ524310:SHM524320 SRF524310:SRI524320 TBB524310:TBE524320 TKX524310:TLA524320 TUT524310:TUW524320 UEP524310:UES524320 UOL524310:UOO524320 UYH524310:UYK524320 VID524310:VIG524320 VRZ524310:VSC524320 WBV524310:WBY524320 WLR524310:WLU524320 WVN524310:WVQ524320 G589846:J589856 JB589846:JE589856 SX589846:TA589856 ACT589846:ACW589856 AMP589846:AMS589856 AWL589846:AWO589856 BGH589846:BGK589856 BQD589846:BQG589856 BZZ589846:CAC589856 CJV589846:CJY589856 CTR589846:CTU589856 DDN589846:DDQ589856 DNJ589846:DNM589856 DXF589846:DXI589856 EHB589846:EHE589856 EQX589846:ERA589856 FAT589846:FAW589856 FKP589846:FKS589856 FUL589846:FUO589856 GEH589846:GEK589856 GOD589846:GOG589856 GXZ589846:GYC589856 HHV589846:HHY589856 HRR589846:HRU589856 IBN589846:IBQ589856 ILJ589846:ILM589856 IVF589846:IVI589856 JFB589846:JFE589856 JOX589846:JPA589856 JYT589846:JYW589856 KIP589846:KIS589856 KSL589846:KSO589856 LCH589846:LCK589856 LMD589846:LMG589856 LVZ589846:LWC589856 MFV589846:MFY589856 MPR589846:MPU589856 MZN589846:MZQ589856 NJJ589846:NJM589856 NTF589846:NTI589856 ODB589846:ODE589856 OMX589846:ONA589856 OWT589846:OWW589856 PGP589846:PGS589856 PQL589846:PQO589856 QAH589846:QAK589856 QKD589846:QKG589856 QTZ589846:QUC589856 RDV589846:RDY589856 RNR589846:RNU589856 RXN589846:RXQ589856 SHJ589846:SHM589856 SRF589846:SRI589856 TBB589846:TBE589856 TKX589846:TLA589856 TUT589846:TUW589856 UEP589846:UES589856 UOL589846:UOO589856 UYH589846:UYK589856 VID589846:VIG589856 VRZ589846:VSC589856 WBV589846:WBY589856 WLR589846:WLU589856 WVN589846:WVQ589856 G655382:J655392 JB655382:JE655392 SX655382:TA655392 ACT655382:ACW655392 AMP655382:AMS655392 AWL655382:AWO655392 BGH655382:BGK655392 BQD655382:BQG655392 BZZ655382:CAC655392 CJV655382:CJY655392 CTR655382:CTU655392 DDN655382:DDQ655392 DNJ655382:DNM655392 DXF655382:DXI655392 EHB655382:EHE655392 EQX655382:ERA655392 FAT655382:FAW655392 FKP655382:FKS655392 FUL655382:FUO655392 GEH655382:GEK655392 GOD655382:GOG655392 GXZ655382:GYC655392 HHV655382:HHY655392 HRR655382:HRU655392 IBN655382:IBQ655392 ILJ655382:ILM655392 IVF655382:IVI655392 JFB655382:JFE655392 JOX655382:JPA655392 JYT655382:JYW655392 KIP655382:KIS655392 KSL655382:KSO655392 LCH655382:LCK655392 LMD655382:LMG655392 LVZ655382:LWC655392 MFV655382:MFY655392 MPR655382:MPU655392 MZN655382:MZQ655392 NJJ655382:NJM655392 NTF655382:NTI655392 ODB655382:ODE655392 OMX655382:ONA655392 OWT655382:OWW655392 PGP655382:PGS655392 PQL655382:PQO655392 QAH655382:QAK655392 QKD655382:QKG655392 QTZ655382:QUC655392 RDV655382:RDY655392 RNR655382:RNU655392 RXN655382:RXQ655392 SHJ655382:SHM655392 SRF655382:SRI655392 TBB655382:TBE655392 TKX655382:TLA655392 TUT655382:TUW655392 UEP655382:UES655392 UOL655382:UOO655392 UYH655382:UYK655392 VID655382:VIG655392 VRZ655382:VSC655392 WBV655382:WBY655392 WLR655382:WLU655392 WVN655382:WVQ655392 G720918:J720928 JB720918:JE720928 SX720918:TA720928 ACT720918:ACW720928 AMP720918:AMS720928 AWL720918:AWO720928 BGH720918:BGK720928 BQD720918:BQG720928 BZZ720918:CAC720928 CJV720918:CJY720928 CTR720918:CTU720928 DDN720918:DDQ720928 DNJ720918:DNM720928 DXF720918:DXI720928 EHB720918:EHE720928 EQX720918:ERA720928 FAT720918:FAW720928 FKP720918:FKS720928 FUL720918:FUO720928 GEH720918:GEK720928 GOD720918:GOG720928 GXZ720918:GYC720928 HHV720918:HHY720928 HRR720918:HRU720928 IBN720918:IBQ720928 ILJ720918:ILM720928 IVF720918:IVI720928 JFB720918:JFE720928 JOX720918:JPA720928 JYT720918:JYW720928 KIP720918:KIS720928 KSL720918:KSO720928 LCH720918:LCK720928 LMD720918:LMG720928 LVZ720918:LWC720928 MFV720918:MFY720928 MPR720918:MPU720928 MZN720918:MZQ720928 NJJ720918:NJM720928 NTF720918:NTI720928 ODB720918:ODE720928 OMX720918:ONA720928 OWT720918:OWW720928 PGP720918:PGS720928 PQL720918:PQO720928 QAH720918:QAK720928 QKD720918:QKG720928 QTZ720918:QUC720928 RDV720918:RDY720928 RNR720918:RNU720928 RXN720918:RXQ720928 SHJ720918:SHM720928 SRF720918:SRI720928 TBB720918:TBE720928 TKX720918:TLA720928 TUT720918:TUW720928 UEP720918:UES720928 UOL720918:UOO720928 UYH720918:UYK720928 VID720918:VIG720928 VRZ720918:VSC720928 WBV720918:WBY720928 WLR720918:WLU720928 WVN720918:WVQ720928 G786454:J786464 JB786454:JE786464 SX786454:TA786464 ACT786454:ACW786464 AMP786454:AMS786464 AWL786454:AWO786464 BGH786454:BGK786464 BQD786454:BQG786464 BZZ786454:CAC786464 CJV786454:CJY786464 CTR786454:CTU786464 DDN786454:DDQ786464 DNJ786454:DNM786464 DXF786454:DXI786464 EHB786454:EHE786464 EQX786454:ERA786464 FAT786454:FAW786464 FKP786454:FKS786464 FUL786454:FUO786464 GEH786454:GEK786464 GOD786454:GOG786464 GXZ786454:GYC786464 HHV786454:HHY786464 HRR786454:HRU786464 IBN786454:IBQ786464 ILJ786454:ILM786464 IVF786454:IVI786464 JFB786454:JFE786464 JOX786454:JPA786464 JYT786454:JYW786464 KIP786454:KIS786464 KSL786454:KSO786464 LCH786454:LCK786464 LMD786454:LMG786464 LVZ786454:LWC786464 MFV786454:MFY786464 MPR786454:MPU786464 MZN786454:MZQ786464 NJJ786454:NJM786464 NTF786454:NTI786464 ODB786454:ODE786464 OMX786454:ONA786464 OWT786454:OWW786464 PGP786454:PGS786464 PQL786454:PQO786464 QAH786454:QAK786464 QKD786454:QKG786464 QTZ786454:QUC786464 RDV786454:RDY786464 RNR786454:RNU786464 RXN786454:RXQ786464 SHJ786454:SHM786464 SRF786454:SRI786464 TBB786454:TBE786464 TKX786454:TLA786464 TUT786454:TUW786464 UEP786454:UES786464 UOL786454:UOO786464 UYH786454:UYK786464 VID786454:VIG786464 VRZ786454:VSC786464 WBV786454:WBY786464 WLR786454:WLU786464 WVN786454:WVQ786464 G851990:J852000 JB851990:JE852000 SX851990:TA852000 ACT851990:ACW852000 AMP851990:AMS852000 AWL851990:AWO852000 BGH851990:BGK852000 BQD851990:BQG852000 BZZ851990:CAC852000 CJV851990:CJY852000 CTR851990:CTU852000 DDN851990:DDQ852000 DNJ851990:DNM852000 DXF851990:DXI852000 EHB851990:EHE852000 EQX851990:ERA852000 FAT851990:FAW852000 FKP851990:FKS852000 FUL851990:FUO852000 GEH851990:GEK852000 GOD851990:GOG852000 GXZ851990:GYC852000 HHV851990:HHY852000 HRR851990:HRU852000 IBN851990:IBQ852000 ILJ851990:ILM852000 IVF851990:IVI852000 JFB851990:JFE852000 JOX851990:JPA852000 JYT851990:JYW852000 KIP851990:KIS852000 KSL851990:KSO852000 LCH851990:LCK852000 LMD851990:LMG852000 LVZ851990:LWC852000 MFV851990:MFY852000 MPR851990:MPU852000 MZN851990:MZQ852000 NJJ851990:NJM852000 NTF851990:NTI852000 ODB851990:ODE852000 OMX851990:ONA852000 OWT851990:OWW852000 PGP851990:PGS852000 PQL851990:PQO852000 QAH851990:QAK852000 QKD851990:QKG852000 QTZ851990:QUC852000 RDV851990:RDY852000 RNR851990:RNU852000 RXN851990:RXQ852000 SHJ851990:SHM852000 SRF851990:SRI852000 TBB851990:TBE852000 TKX851990:TLA852000 TUT851990:TUW852000 UEP851990:UES852000 UOL851990:UOO852000 UYH851990:UYK852000 VID851990:VIG852000 VRZ851990:VSC852000 WBV851990:WBY852000 WLR851990:WLU852000 WVN851990:WVQ852000 G917526:J917536 JB917526:JE917536 SX917526:TA917536 ACT917526:ACW917536 AMP917526:AMS917536 AWL917526:AWO917536 BGH917526:BGK917536 BQD917526:BQG917536 BZZ917526:CAC917536 CJV917526:CJY917536 CTR917526:CTU917536 DDN917526:DDQ917536 DNJ917526:DNM917536 DXF917526:DXI917536 EHB917526:EHE917536 EQX917526:ERA917536 FAT917526:FAW917536 FKP917526:FKS917536 FUL917526:FUO917536 GEH917526:GEK917536 GOD917526:GOG917536 GXZ917526:GYC917536 HHV917526:HHY917536 HRR917526:HRU917536 IBN917526:IBQ917536 ILJ917526:ILM917536 IVF917526:IVI917536 JFB917526:JFE917536 JOX917526:JPA917536 JYT917526:JYW917536 KIP917526:KIS917536 KSL917526:KSO917536 LCH917526:LCK917536 LMD917526:LMG917536 LVZ917526:LWC917536 MFV917526:MFY917536 MPR917526:MPU917536 MZN917526:MZQ917536 NJJ917526:NJM917536 NTF917526:NTI917536 ODB917526:ODE917536 OMX917526:ONA917536 OWT917526:OWW917536 PGP917526:PGS917536 PQL917526:PQO917536 QAH917526:QAK917536 QKD917526:QKG917536 QTZ917526:QUC917536 RDV917526:RDY917536 RNR917526:RNU917536 RXN917526:RXQ917536 SHJ917526:SHM917536 SRF917526:SRI917536 TBB917526:TBE917536 TKX917526:TLA917536 TUT917526:TUW917536 UEP917526:UES917536 UOL917526:UOO917536 UYH917526:UYK917536 VID917526:VIG917536 VRZ917526:VSC917536 WBV917526:WBY917536 WLR917526:WLU917536 WVN917526:WVQ917536 G983062:J983072 JB983062:JE983072 SX983062:TA983072 ACT983062:ACW983072 AMP983062:AMS983072 AWL983062:AWO983072 BGH983062:BGK983072 BQD983062:BQG983072 BZZ983062:CAC983072 CJV983062:CJY983072 CTR983062:CTU983072 DDN983062:DDQ983072 DNJ983062:DNM983072 DXF983062:DXI983072 EHB983062:EHE983072 EQX983062:ERA983072 FAT983062:FAW983072 FKP983062:FKS983072 FUL983062:FUO983072 GEH983062:GEK983072 GOD983062:GOG983072 GXZ983062:GYC983072 HHV983062:HHY983072 HRR983062:HRU983072 IBN983062:IBQ983072 ILJ983062:ILM983072 IVF983062:IVI983072 JFB983062:JFE983072 JOX983062:JPA983072 JYT983062:JYW983072 KIP983062:KIS983072 KSL983062:KSO983072 LCH983062:LCK983072 LMD983062:LMG983072 LVZ983062:LWC983072 MFV983062:MFY983072 MPR983062:MPU983072 MZN983062:MZQ983072 NJJ983062:NJM983072 NTF983062:NTI983072 ODB983062:ODE983072 OMX983062:ONA983072 OWT983062:OWW983072 PGP983062:PGS983072 PQL983062:PQO983072 QAH983062:QAK983072 QKD983062:QKG983072 QTZ983062:QUC983072 RDV983062:RDY983072 RNR983062:RNU983072 RXN983062:RXQ983072 SHJ983062:SHM983072 SRF983062:SRI983072 TBB983062:TBE983072 TKX983062:TLA983072 TUT983062:TUW983072 UEP983062:UES983072 UOL983062:UOO983072 UYH983062:UYK983072 VID983062:VIG983072 VRZ983062:VSC983072 WBV983062:WBY983072 WLR983062:WLU983072 WVN983062:WVQ983072 VRZ983074:VSC983093 IZ105:JE105 SV105:TA105 ACR105:ACW105 AMN105:AMS105 AWJ105:AWO105 BGF105:BGK105 BQB105:BQG105 BZX105:CAC105 CJT105:CJY105 CTP105:CTU105 DDL105:DDQ105 DNH105:DNM105 DXD105:DXI105 EGZ105:EHE105 EQV105:ERA105 FAR105:FAW105 FKN105:FKS105 FUJ105:FUO105 GEF105:GEK105 GOB105:GOG105 GXX105:GYC105 HHT105:HHY105 HRP105:HRU105 IBL105:IBQ105 ILH105:ILM105 IVD105:IVI105 JEZ105:JFE105 JOV105:JPA105 JYR105:JYW105 KIN105:KIS105 KSJ105:KSO105 LCF105:LCK105 LMB105:LMG105 LVX105:LWC105 MFT105:MFY105 MPP105:MPU105 MZL105:MZQ105 NJH105:NJM105 NTD105:NTI105 OCZ105:ODE105 OMV105:ONA105 OWR105:OWW105 PGN105:PGS105 PQJ105:PQO105 QAF105:QAK105 QKB105:QKG105 QTX105:QUC105 RDT105:RDY105 RNP105:RNU105 RXL105:RXQ105 SHH105:SHM105 SRD105:SRI105 TAZ105:TBE105 TKV105:TLA105 TUR105:TUW105 UEN105:UES105 UOJ105:UOO105 UYF105:UYK105 VIB105:VIG105 VRX105:VSC105 WBT105:WBY105 WLP105:WLU105 WVL105:WVQ105 E65641:J65641 IZ65641:JE65641 SV65641:TA65641 ACR65641:ACW65641 AMN65641:AMS65641 AWJ65641:AWO65641 BGF65641:BGK65641 BQB65641:BQG65641 BZX65641:CAC65641 CJT65641:CJY65641 CTP65641:CTU65641 DDL65641:DDQ65641 DNH65641:DNM65641 DXD65641:DXI65641 EGZ65641:EHE65641 EQV65641:ERA65641 FAR65641:FAW65641 FKN65641:FKS65641 FUJ65641:FUO65641 GEF65641:GEK65641 GOB65641:GOG65641 GXX65641:GYC65641 HHT65641:HHY65641 HRP65641:HRU65641 IBL65641:IBQ65641 ILH65641:ILM65641 IVD65641:IVI65641 JEZ65641:JFE65641 JOV65641:JPA65641 JYR65641:JYW65641 KIN65641:KIS65641 KSJ65641:KSO65641 LCF65641:LCK65641 LMB65641:LMG65641 LVX65641:LWC65641 MFT65641:MFY65641 MPP65641:MPU65641 MZL65641:MZQ65641 NJH65641:NJM65641 NTD65641:NTI65641 OCZ65641:ODE65641 OMV65641:ONA65641 OWR65641:OWW65641 PGN65641:PGS65641 PQJ65641:PQO65641 QAF65641:QAK65641 QKB65641:QKG65641 QTX65641:QUC65641 RDT65641:RDY65641 RNP65641:RNU65641 RXL65641:RXQ65641 SHH65641:SHM65641 SRD65641:SRI65641 TAZ65641:TBE65641 TKV65641:TLA65641 TUR65641:TUW65641 UEN65641:UES65641 UOJ65641:UOO65641 UYF65641:UYK65641 VIB65641:VIG65641 VRX65641:VSC65641 WBT65641:WBY65641 WLP65641:WLU65641 WVL65641:WVQ65641 E131177:J131177 IZ131177:JE131177 SV131177:TA131177 ACR131177:ACW131177 AMN131177:AMS131177 AWJ131177:AWO131177 BGF131177:BGK131177 BQB131177:BQG131177 BZX131177:CAC131177 CJT131177:CJY131177 CTP131177:CTU131177 DDL131177:DDQ131177 DNH131177:DNM131177 DXD131177:DXI131177 EGZ131177:EHE131177 EQV131177:ERA131177 FAR131177:FAW131177 FKN131177:FKS131177 FUJ131177:FUO131177 GEF131177:GEK131177 GOB131177:GOG131177 GXX131177:GYC131177 HHT131177:HHY131177 HRP131177:HRU131177 IBL131177:IBQ131177 ILH131177:ILM131177 IVD131177:IVI131177 JEZ131177:JFE131177 JOV131177:JPA131177 JYR131177:JYW131177 KIN131177:KIS131177 KSJ131177:KSO131177 LCF131177:LCK131177 LMB131177:LMG131177 LVX131177:LWC131177 MFT131177:MFY131177 MPP131177:MPU131177 MZL131177:MZQ131177 NJH131177:NJM131177 NTD131177:NTI131177 OCZ131177:ODE131177 OMV131177:ONA131177 OWR131177:OWW131177 PGN131177:PGS131177 PQJ131177:PQO131177 QAF131177:QAK131177 QKB131177:QKG131177 QTX131177:QUC131177 RDT131177:RDY131177 RNP131177:RNU131177 RXL131177:RXQ131177 SHH131177:SHM131177 SRD131177:SRI131177 TAZ131177:TBE131177 TKV131177:TLA131177 TUR131177:TUW131177 UEN131177:UES131177 UOJ131177:UOO131177 UYF131177:UYK131177 VIB131177:VIG131177 VRX131177:VSC131177 WBT131177:WBY131177 WLP131177:WLU131177 WVL131177:WVQ131177 E196713:J196713 IZ196713:JE196713 SV196713:TA196713 ACR196713:ACW196713 AMN196713:AMS196713 AWJ196713:AWO196713 BGF196713:BGK196713 BQB196713:BQG196713 BZX196713:CAC196713 CJT196713:CJY196713 CTP196713:CTU196713 DDL196713:DDQ196713 DNH196713:DNM196713 DXD196713:DXI196713 EGZ196713:EHE196713 EQV196713:ERA196713 FAR196713:FAW196713 FKN196713:FKS196713 FUJ196713:FUO196713 GEF196713:GEK196713 GOB196713:GOG196713 GXX196713:GYC196713 HHT196713:HHY196713 HRP196713:HRU196713 IBL196713:IBQ196713 ILH196713:ILM196713 IVD196713:IVI196713 JEZ196713:JFE196713 JOV196713:JPA196713 JYR196713:JYW196713 KIN196713:KIS196713 KSJ196713:KSO196713 LCF196713:LCK196713 LMB196713:LMG196713 LVX196713:LWC196713 MFT196713:MFY196713 MPP196713:MPU196713 MZL196713:MZQ196713 NJH196713:NJM196713 NTD196713:NTI196713 OCZ196713:ODE196713 OMV196713:ONA196713 OWR196713:OWW196713 PGN196713:PGS196713 PQJ196713:PQO196713 QAF196713:QAK196713 QKB196713:QKG196713 QTX196713:QUC196713 RDT196713:RDY196713 RNP196713:RNU196713 RXL196713:RXQ196713 SHH196713:SHM196713 SRD196713:SRI196713 TAZ196713:TBE196713 TKV196713:TLA196713 TUR196713:TUW196713 UEN196713:UES196713 UOJ196713:UOO196713 UYF196713:UYK196713 VIB196713:VIG196713 VRX196713:VSC196713 WBT196713:WBY196713 WLP196713:WLU196713 WVL196713:WVQ196713 E262249:J262249 IZ262249:JE262249 SV262249:TA262249 ACR262249:ACW262249 AMN262249:AMS262249 AWJ262249:AWO262249 BGF262249:BGK262249 BQB262249:BQG262249 BZX262249:CAC262249 CJT262249:CJY262249 CTP262249:CTU262249 DDL262249:DDQ262249 DNH262249:DNM262249 DXD262249:DXI262249 EGZ262249:EHE262249 EQV262249:ERA262249 FAR262249:FAW262249 FKN262249:FKS262249 FUJ262249:FUO262249 GEF262249:GEK262249 GOB262249:GOG262249 GXX262249:GYC262249 HHT262249:HHY262249 HRP262249:HRU262249 IBL262249:IBQ262249 ILH262249:ILM262249 IVD262249:IVI262249 JEZ262249:JFE262249 JOV262249:JPA262249 JYR262249:JYW262249 KIN262249:KIS262249 KSJ262249:KSO262249 LCF262249:LCK262249 LMB262249:LMG262249 LVX262249:LWC262249 MFT262249:MFY262249 MPP262249:MPU262249 MZL262249:MZQ262249 NJH262249:NJM262249 NTD262249:NTI262249 OCZ262249:ODE262249 OMV262249:ONA262249 OWR262249:OWW262249 PGN262249:PGS262249 PQJ262249:PQO262249 QAF262249:QAK262249 QKB262249:QKG262249 QTX262249:QUC262249 RDT262249:RDY262249 RNP262249:RNU262249 RXL262249:RXQ262249 SHH262249:SHM262249 SRD262249:SRI262249 TAZ262249:TBE262249 TKV262249:TLA262249 TUR262249:TUW262249 UEN262249:UES262249 UOJ262249:UOO262249 UYF262249:UYK262249 VIB262249:VIG262249 VRX262249:VSC262249 WBT262249:WBY262249 WLP262249:WLU262249 WVL262249:WVQ262249 E327785:J327785 IZ327785:JE327785 SV327785:TA327785 ACR327785:ACW327785 AMN327785:AMS327785 AWJ327785:AWO327785 BGF327785:BGK327785 BQB327785:BQG327785 BZX327785:CAC327785 CJT327785:CJY327785 CTP327785:CTU327785 DDL327785:DDQ327785 DNH327785:DNM327785 DXD327785:DXI327785 EGZ327785:EHE327785 EQV327785:ERA327785 FAR327785:FAW327785 FKN327785:FKS327785 FUJ327785:FUO327785 GEF327785:GEK327785 GOB327785:GOG327785 GXX327785:GYC327785 HHT327785:HHY327785 HRP327785:HRU327785 IBL327785:IBQ327785 ILH327785:ILM327785 IVD327785:IVI327785 JEZ327785:JFE327785 JOV327785:JPA327785 JYR327785:JYW327785 KIN327785:KIS327785 KSJ327785:KSO327785 LCF327785:LCK327785 LMB327785:LMG327785 LVX327785:LWC327785 MFT327785:MFY327785 MPP327785:MPU327785 MZL327785:MZQ327785 NJH327785:NJM327785 NTD327785:NTI327785 OCZ327785:ODE327785 OMV327785:ONA327785 OWR327785:OWW327785 PGN327785:PGS327785 PQJ327785:PQO327785 QAF327785:QAK327785 QKB327785:QKG327785 QTX327785:QUC327785 RDT327785:RDY327785 RNP327785:RNU327785 RXL327785:RXQ327785 SHH327785:SHM327785 SRD327785:SRI327785 TAZ327785:TBE327785 TKV327785:TLA327785 TUR327785:TUW327785 UEN327785:UES327785 UOJ327785:UOO327785 UYF327785:UYK327785 VIB327785:VIG327785 VRX327785:VSC327785 WBT327785:WBY327785 WLP327785:WLU327785 WVL327785:WVQ327785 E393321:J393321 IZ393321:JE393321 SV393321:TA393321 ACR393321:ACW393321 AMN393321:AMS393321 AWJ393321:AWO393321 BGF393321:BGK393321 BQB393321:BQG393321 BZX393321:CAC393321 CJT393321:CJY393321 CTP393321:CTU393321 DDL393321:DDQ393321 DNH393321:DNM393321 DXD393321:DXI393321 EGZ393321:EHE393321 EQV393321:ERA393321 FAR393321:FAW393321 FKN393321:FKS393321 FUJ393321:FUO393321 GEF393321:GEK393321 GOB393321:GOG393321 GXX393321:GYC393321 HHT393321:HHY393321 HRP393321:HRU393321 IBL393321:IBQ393321 ILH393321:ILM393321 IVD393321:IVI393321 JEZ393321:JFE393321 JOV393321:JPA393321 JYR393321:JYW393321 KIN393321:KIS393321 KSJ393321:KSO393321 LCF393321:LCK393321 LMB393321:LMG393321 LVX393321:LWC393321 MFT393321:MFY393321 MPP393321:MPU393321 MZL393321:MZQ393321 NJH393321:NJM393321 NTD393321:NTI393321 OCZ393321:ODE393321 OMV393321:ONA393321 OWR393321:OWW393321 PGN393321:PGS393321 PQJ393321:PQO393321 QAF393321:QAK393321 QKB393321:QKG393321 QTX393321:QUC393321 RDT393321:RDY393321 RNP393321:RNU393321 RXL393321:RXQ393321 SHH393321:SHM393321 SRD393321:SRI393321 TAZ393321:TBE393321 TKV393321:TLA393321 TUR393321:TUW393321 UEN393321:UES393321 UOJ393321:UOO393321 UYF393321:UYK393321 VIB393321:VIG393321 VRX393321:VSC393321 WBT393321:WBY393321 WLP393321:WLU393321 WVL393321:WVQ393321 E458857:J458857 IZ458857:JE458857 SV458857:TA458857 ACR458857:ACW458857 AMN458857:AMS458857 AWJ458857:AWO458857 BGF458857:BGK458857 BQB458857:BQG458857 BZX458857:CAC458857 CJT458857:CJY458857 CTP458857:CTU458857 DDL458857:DDQ458857 DNH458857:DNM458857 DXD458857:DXI458857 EGZ458857:EHE458857 EQV458857:ERA458857 FAR458857:FAW458857 FKN458857:FKS458857 FUJ458857:FUO458857 GEF458857:GEK458857 GOB458857:GOG458857 GXX458857:GYC458857 HHT458857:HHY458857 HRP458857:HRU458857 IBL458857:IBQ458857 ILH458857:ILM458857 IVD458857:IVI458857 JEZ458857:JFE458857 JOV458857:JPA458857 JYR458857:JYW458857 KIN458857:KIS458857 KSJ458857:KSO458857 LCF458857:LCK458857 LMB458857:LMG458857 LVX458857:LWC458857 MFT458857:MFY458857 MPP458857:MPU458857 MZL458857:MZQ458857 NJH458857:NJM458857 NTD458857:NTI458857 OCZ458857:ODE458857 OMV458857:ONA458857 OWR458857:OWW458857 PGN458857:PGS458857 PQJ458857:PQO458857 QAF458857:QAK458857 QKB458857:QKG458857 QTX458857:QUC458857 RDT458857:RDY458857 RNP458857:RNU458857 RXL458857:RXQ458857 SHH458857:SHM458857 SRD458857:SRI458857 TAZ458857:TBE458857 TKV458857:TLA458857 TUR458857:TUW458857 UEN458857:UES458857 UOJ458857:UOO458857 UYF458857:UYK458857 VIB458857:VIG458857 VRX458857:VSC458857 WBT458857:WBY458857 WLP458857:WLU458857 WVL458857:WVQ458857 E524393:J524393 IZ524393:JE524393 SV524393:TA524393 ACR524393:ACW524393 AMN524393:AMS524393 AWJ524393:AWO524393 BGF524393:BGK524393 BQB524393:BQG524393 BZX524393:CAC524393 CJT524393:CJY524393 CTP524393:CTU524393 DDL524393:DDQ524393 DNH524393:DNM524393 DXD524393:DXI524393 EGZ524393:EHE524393 EQV524393:ERA524393 FAR524393:FAW524393 FKN524393:FKS524393 FUJ524393:FUO524393 GEF524393:GEK524393 GOB524393:GOG524393 GXX524393:GYC524393 HHT524393:HHY524393 HRP524393:HRU524393 IBL524393:IBQ524393 ILH524393:ILM524393 IVD524393:IVI524393 JEZ524393:JFE524393 JOV524393:JPA524393 JYR524393:JYW524393 KIN524393:KIS524393 KSJ524393:KSO524393 LCF524393:LCK524393 LMB524393:LMG524393 LVX524393:LWC524393 MFT524393:MFY524393 MPP524393:MPU524393 MZL524393:MZQ524393 NJH524393:NJM524393 NTD524393:NTI524393 OCZ524393:ODE524393 OMV524393:ONA524393 OWR524393:OWW524393 PGN524393:PGS524393 PQJ524393:PQO524393 QAF524393:QAK524393 QKB524393:QKG524393 QTX524393:QUC524393 RDT524393:RDY524393 RNP524393:RNU524393 RXL524393:RXQ524393 SHH524393:SHM524393 SRD524393:SRI524393 TAZ524393:TBE524393 TKV524393:TLA524393 TUR524393:TUW524393 UEN524393:UES524393 UOJ524393:UOO524393 UYF524393:UYK524393 VIB524393:VIG524393 VRX524393:VSC524393 WBT524393:WBY524393 WLP524393:WLU524393 WVL524393:WVQ524393 E589929:J589929 IZ589929:JE589929 SV589929:TA589929 ACR589929:ACW589929 AMN589929:AMS589929 AWJ589929:AWO589929 BGF589929:BGK589929 BQB589929:BQG589929 BZX589929:CAC589929 CJT589929:CJY589929 CTP589929:CTU589929 DDL589929:DDQ589929 DNH589929:DNM589929 DXD589929:DXI589929 EGZ589929:EHE589929 EQV589929:ERA589929 FAR589929:FAW589929 FKN589929:FKS589929 FUJ589929:FUO589929 GEF589929:GEK589929 GOB589929:GOG589929 GXX589929:GYC589929 HHT589929:HHY589929 HRP589929:HRU589929 IBL589929:IBQ589929 ILH589929:ILM589929 IVD589929:IVI589929 JEZ589929:JFE589929 JOV589929:JPA589929 JYR589929:JYW589929 KIN589929:KIS589929 KSJ589929:KSO589929 LCF589929:LCK589929 LMB589929:LMG589929 LVX589929:LWC589929 MFT589929:MFY589929 MPP589929:MPU589929 MZL589929:MZQ589929 NJH589929:NJM589929 NTD589929:NTI589929 OCZ589929:ODE589929 OMV589929:ONA589929 OWR589929:OWW589929 PGN589929:PGS589929 PQJ589929:PQO589929 QAF589929:QAK589929 QKB589929:QKG589929 QTX589929:QUC589929 RDT589929:RDY589929 RNP589929:RNU589929 RXL589929:RXQ589929 SHH589929:SHM589929 SRD589929:SRI589929 TAZ589929:TBE589929 TKV589929:TLA589929 TUR589929:TUW589929 UEN589929:UES589929 UOJ589929:UOO589929 UYF589929:UYK589929 VIB589929:VIG589929 VRX589929:VSC589929 WBT589929:WBY589929 WLP589929:WLU589929 WVL589929:WVQ589929 E655465:J655465 IZ655465:JE655465 SV655465:TA655465 ACR655465:ACW655465 AMN655465:AMS655465 AWJ655465:AWO655465 BGF655465:BGK655465 BQB655465:BQG655465 BZX655465:CAC655465 CJT655465:CJY655465 CTP655465:CTU655465 DDL655465:DDQ655465 DNH655465:DNM655465 DXD655465:DXI655465 EGZ655465:EHE655465 EQV655465:ERA655465 FAR655465:FAW655465 FKN655465:FKS655465 FUJ655465:FUO655465 GEF655465:GEK655465 GOB655465:GOG655465 GXX655465:GYC655465 HHT655465:HHY655465 HRP655465:HRU655465 IBL655465:IBQ655465 ILH655465:ILM655465 IVD655465:IVI655465 JEZ655465:JFE655465 JOV655465:JPA655465 JYR655465:JYW655465 KIN655465:KIS655465 KSJ655465:KSO655465 LCF655465:LCK655465 LMB655465:LMG655465 LVX655465:LWC655465 MFT655465:MFY655465 MPP655465:MPU655465 MZL655465:MZQ655465 NJH655465:NJM655465 NTD655465:NTI655465 OCZ655465:ODE655465 OMV655465:ONA655465 OWR655465:OWW655465 PGN655465:PGS655465 PQJ655465:PQO655465 QAF655465:QAK655465 QKB655465:QKG655465 QTX655465:QUC655465 RDT655465:RDY655465 RNP655465:RNU655465 RXL655465:RXQ655465 SHH655465:SHM655465 SRD655465:SRI655465 TAZ655465:TBE655465 TKV655465:TLA655465 TUR655465:TUW655465 UEN655465:UES655465 UOJ655465:UOO655465 UYF655465:UYK655465 VIB655465:VIG655465 VRX655465:VSC655465 WBT655465:WBY655465 WLP655465:WLU655465 WVL655465:WVQ655465 E721001:J721001 IZ721001:JE721001 SV721001:TA721001 ACR721001:ACW721001 AMN721001:AMS721001 AWJ721001:AWO721001 BGF721001:BGK721001 BQB721001:BQG721001 BZX721001:CAC721001 CJT721001:CJY721001 CTP721001:CTU721001 DDL721001:DDQ721001 DNH721001:DNM721001 DXD721001:DXI721001 EGZ721001:EHE721001 EQV721001:ERA721001 FAR721001:FAW721001 FKN721001:FKS721001 FUJ721001:FUO721001 GEF721001:GEK721001 GOB721001:GOG721001 GXX721001:GYC721001 HHT721001:HHY721001 HRP721001:HRU721001 IBL721001:IBQ721001 ILH721001:ILM721001 IVD721001:IVI721001 JEZ721001:JFE721001 JOV721001:JPA721001 JYR721001:JYW721001 KIN721001:KIS721001 KSJ721001:KSO721001 LCF721001:LCK721001 LMB721001:LMG721001 LVX721001:LWC721001 MFT721001:MFY721001 MPP721001:MPU721001 MZL721001:MZQ721001 NJH721001:NJM721001 NTD721001:NTI721001 OCZ721001:ODE721001 OMV721001:ONA721001 OWR721001:OWW721001 PGN721001:PGS721001 PQJ721001:PQO721001 QAF721001:QAK721001 QKB721001:QKG721001 QTX721001:QUC721001 RDT721001:RDY721001 RNP721001:RNU721001 RXL721001:RXQ721001 SHH721001:SHM721001 SRD721001:SRI721001 TAZ721001:TBE721001 TKV721001:TLA721001 TUR721001:TUW721001 UEN721001:UES721001 UOJ721001:UOO721001 UYF721001:UYK721001 VIB721001:VIG721001 VRX721001:VSC721001 WBT721001:WBY721001 WLP721001:WLU721001 WVL721001:WVQ721001 E786537:J786537 IZ786537:JE786537 SV786537:TA786537 ACR786537:ACW786537 AMN786537:AMS786537 AWJ786537:AWO786537 BGF786537:BGK786537 BQB786537:BQG786537 BZX786537:CAC786537 CJT786537:CJY786537 CTP786537:CTU786537 DDL786537:DDQ786537 DNH786537:DNM786537 DXD786537:DXI786537 EGZ786537:EHE786537 EQV786537:ERA786537 FAR786537:FAW786537 FKN786537:FKS786537 FUJ786537:FUO786537 GEF786537:GEK786537 GOB786537:GOG786537 GXX786537:GYC786537 HHT786537:HHY786537 HRP786537:HRU786537 IBL786537:IBQ786537 ILH786537:ILM786537 IVD786537:IVI786537 JEZ786537:JFE786537 JOV786537:JPA786537 JYR786537:JYW786537 KIN786537:KIS786537 KSJ786537:KSO786537 LCF786537:LCK786537 LMB786537:LMG786537 LVX786537:LWC786537 MFT786537:MFY786537 MPP786537:MPU786537 MZL786537:MZQ786537 NJH786537:NJM786537 NTD786537:NTI786537 OCZ786537:ODE786537 OMV786537:ONA786537 OWR786537:OWW786537 PGN786537:PGS786537 PQJ786537:PQO786537 QAF786537:QAK786537 QKB786537:QKG786537 QTX786537:QUC786537 RDT786537:RDY786537 RNP786537:RNU786537 RXL786537:RXQ786537 SHH786537:SHM786537 SRD786537:SRI786537 TAZ786537:TBE786537 TKV786537:TLA786537 TUR786537:TUW786537 UEN786537:UES786537 UOJ786537:UOO786537 UYF786537:UYK786537 VIB786537:VIG786537 VRX786537:VSC786537 WBT786537:WBY786537 WLP786537:WLU786537 WVL786537:WVQ786537 E852073:J852073 IZ852073:JE852073 SV852073:TA852073 ACR852073:ACW852073 AMN852073:AMS852073 AWJ852073:AWO852073 BGF852073:BGK852073 BQB852073:BQG852073 BZX852073:CAC852073 CJT852073:CJY852073 CTP852073:CTU852073 DDL852073:DDQ852073 DNH852073:DNM852073 DXD852073:DXI852073 EGZ852073:EHE852073 EQV852073:ERA852073 FAR852073:FAW852073 FKN852073:FKS852073 FUJ852073:FUO852073 GEF852073:GEK852073 GOB852073:GOG852073 GXX852073:GYC852073 HHT852073:HHY852073 HRP852073:HRU852073 IBL852073:IBQ852073 ILH852073:ILM852073 IVD852073:IVI852073 JEZ852073:JFE852073 JOV852073:JPA852073 JYR852073:JYW852073 KIN852073:KIS852073 KSJ852073:KSO852073 LCF852073:LCK852073 LMB852073:LMG852073 LVX852073:LWC852073 MFT852073:MFY852073 MPP852073:MPU852073 MZL852073:MZQ852073 NJH852073:NJM852073 NTD852073:NTI852073 OCZ852073:ODE852073 OMV852073:ONA852073 OWR852073:OWW852073 PGN852073:PGS852073 PQJ852073:PQO852073 QAF852073:QAK852073 QKB852073:QKG852073 QTX852073:QUC852073 RDT852073:RDY852073 RNP852073:RNU852073 RXL852073:RXQ852073 SHH852073:SHM852073 SRD852073:SRI852073 TAZ852073:TBE852073 TKV852073:TLA852073 TUR852073:TUW852073 UEN852073:UES852073 UOJ852073:UOO852073 UYF852073:UYK852073 VIB852073:VIG852073 VRX852073:VSC852073 WBT852073:WBY852073 WLP852073:WLU852073 WVL852073:WVQ852073 E917609:J917609 IZ917609:JE917609 SV917609:TA917609 ACR917609:ACW917609 AMN917609:AMS917609 AWJ917609:AWO917609 BGF917609:BGK917609 BQB917609:BQG917609 BZX917609:CAC917609 CJT917609:CJY917609 CTP917609:CTU917609 DDL917609:DDQ917609 DNH917609:DNM917609 DXD917609:DXI917609 EGZ917609:EHE917609 EQV917609:ERA917609 FAR917609:FAW917609 FKN917609:FKS917609 FUJ917609:FUO917609 GEF917609:GEK917609 GOB917609:GOG917609 GXX917609:GYC917609 HHT917609:HHY917609 HRP917609:HRU917609 IBL917609:IBQ917609 ILH917609:ILM917609 IVD917609:IVI917609 JEZ917609:JFE917609 JOV917609:JPA917609 JYR917609:JYW917609 KIN917609:KIS917609 KSJ917609:KSO917609 LCF917609:LCK917609 LMB917609:LMG917609 LVX917609:LWC917609 MFT917609:MFY917609 MPP917609:MPU917609 MZL917609:MZQ917609 NJH917609:NJM917609 NTD917609:NTI917609 OCZ917609:ODE917609 OMV917609:ONA917609 OWR917609:OWW917609 PGN917609:PGS917609 PQJ917609:PQO917609 QAF917609:QAK917609 QKB917609:QKG917609 QTX917609:QUC917609 RDT917609:RDY917609 RNP917609:RNU917609 RXL917609:RXQ917609 SHH917609:SHM917609 SRD917609:SRI917609 TAZ917609:TBE917609 TKV917609:TLA917609 TUR917609:TUW917609 UEN917609:UES917609 UOJ917609:UOO917609 UYF917609:UYK917609 VIB917609:VIG917609 VRX917609:VSC917609 WBT917609:WBY917609 WLP917609:WLU917609 WVL917609:WVQ917609 E983145:J983145 IZ983145:JE983145 SV983145:TA983145 ACR983145:ACW983145 AMN983145:AMS983145 AWJ983145:AWO983145 BGF983145:BGK983145 BQB983145:BQG983145 BZX983145:CAC983145 CJT983145:CJY983145 CTP983145:CTU983145 DDL983145:DDQ983145 DNH983145:DNM983145 DXD983145:DXI983145 EGZ983145:EHE983145 EQV983145:ERA983145 FAR983145:FAW983145 FKN983145:FKS983145 FUJ983145:FUO983145 GEF983145:GEK983145 GOB983145:GOG983145 GXX983145:GYC983145 HHT983145:HHY983145 HRP983145:HRU983145 IBL983145:IBQ983145 ILH983145:ILM983145 IVD983145:IVI983145 JEZ983145:JFE983145 JOV983145:JPA983145 JYR983145:JYW983145 KIN983145:KIS983145 KSJ983145:KSO983145 LCF983145:LCK983145 LMB983145:LMG983145 LVX983145:LWC983145 MFT983145:MFY983145 MPP983145:MPU983145 MZL983145:MZQ983145 NJH983145:NJM983145 NTD983145:NTI983145 OCZ983145:ODE983145 OMV983145:ONA983145 OWR983145:OWW983145 PGN983145:PGS983145 PQJ983145:PQO983145 QAF983145:QAK983145 QKB983145:QKG983145 QTX983145:QUC983145 RDT983145:RDY983145 RNP983145:RNU983145 RXL983145:RXQ983145 SHH983145:SHM983145 SRD983145:SRI983145 TAZ983145:TBE983145 TKV983145:TLA983145 TUR983145:TUW983145 UEN983145:UES983145 UOJ983145:UOO983145 UYF983145:UYK983145 VIB983145:VIG983145 VRX983145:VSC983145 WBT983145:WBY983145 WLP983145:WLU983145 WVL983145:WVQ983145 WBV983074:WBY983093 IZ34:IZ53 SV34:SV53 ACR34:ACR53 AMN34:AMN53 AWJ34:AWJ53 BGF34:BGF53 BQB34:BQB53 BZX34:BZX53 CJT34:CJT53 CTP34:CTP53 DDL34:DDL53 DNH34:DNH53 DXD34:DXD53 EGZ34:EGZ53 EQV34:EQV53 FAR34:FAR53 FKN34:FKN53 FUJ34:FUJ53 GEF34:GEF53 GOB34:GOB53 GXX34:GXX53 HHT34:HHT53 HRP34:HRP53 IBL34:IBL53 ILH34:ILH53 IVD34:IVD53 JEZ34:JEZ53 JOV34:JOV53 JYR34:JYR53 KIN34:KIN53 KSJ34:KSJ53 LCF34:LCF53 LMB34:LMB53 LVX34:LVX53 MFT34:MFT53 MPP34:MPP53 MZL34:MZL53 NJH34:NJH53 NTD34:NTD53 OCZ34:OCZ53 OMV34:OMV53 OWR34:OWR53 PGN34:PGN53 PQJ34:PQJ53 QAF34:QAF53 QKB34:QKB53 QTX34:QTX53 RDT34:RDT53 RNP34:RNP53 RXL34:RXL53 SHH34:SHH53 SRD34:SRD53 TAZ34:TAZ53 TKV34:TKV53 TUR34:TUR53 UEN34:UEN53 UOJ34:UOJ53 UYF34:UYF53 VIB34:VIB53 VRX34:VRX53 WBT34:WBT53 WLP34:WLP53 WVL34:WVL53 E65570:E65589 IZ65570:IZ65589 SV65570:SV65589 ACR65570:ACR65589 AMN65570:AMN65589 AWJ65570:AWJ65589 BGF65570:BGF65589 BQB65570:BQB65589 BZX65570:BZX65589 CJT65570:CJT65589 CTP65570:CTP65589 DDL65570:DDL65589 DNH65570:DNH65589 DXD65570:DXD65589 EGZ65570:EGZ65589 EQV65570:EQV65589 FAR65570:FAR65589 FKN65570:FKN65589 FUJ65570:FUJ65589 GEF65570:GEF65589 GOB65570:GOB65589 GXX65570:GXX65589 HHT65570:HHT65589 HRP65570:HRP65589 IBL65570:IBL65589 ILH65570:ILH65589 IVD65570:IVD65589 JEZ65570:JEZ65589 JOV65570:JOV65589 JYR65570:JYR65589 KIN65570:KIN65589 KSJ65570:KSJ65589 LCF65570:LCF65589 LMB65570:LMB65589 LVX65570:LVX65589 MFT65570:MFT65589 MPP65570:MPP65589 MZL65570:MZL65589 NJH65570:NJH65589 NTD65570:NTD65589 OCZ65570:OCZ65589 OMV65570:OMV65589 OWR65570:OWR65589 PGN65570:PGN65589 PQJ65570:PQJ65589 QAF65570:QAF65589 QKB65570:QKB65589 QTX65570:QTX65589 RDT65570:RDT65589 RNP65570:RNP65589 RXL65570:RXL65589 SHH65570:SHH65589 SRD65570:SRD65589 TAZ65570:TAZ65589 TKV65570:TKV65589 TUR65570:TUR65589 UEN65570:UEN65589 UOJ65570:UOJ65589 UYF65570:UYF65589 VIB65570:VIB65589 VRX65570:VRX65589 WBT65570:WBT65589 WLP65570:WLP65589 WVL65570:WVL65589 E131106:E131125 IZ131106:IZ131125 SV131106:SV131125 ACR131106:ACR131125 AMN131106:AMN131125 AWJ131106:AWJ131125 BGF131106:BGF131125 BQB131106:BQB131125 BZX131106:BZX131125 CJT131106:CJT131125 CTP131106:CTP131125 DDL131106:DDL131125 DNH131106:DNH131125 DXD131106:DXD131125 EGZ131106:EGZ131125 EQV131106:EQV131125 FAR131106:FAR131125 FKN131106:FKN131125 FUJ131106:FUJ131125 GEF131106:GEF131125 GOB131106:GOB131125 GXX131106:GXX131125 HHT131106:HHT131125 HRP131106:HRP131125 IBL131106:IBL131125 ILH131106:ILH131125 IVD131106:IVD131125 JEZ131106:JEZ131125 JOV131106:JOV131125 JYR131106:JYR131125 KIN131106:KIN131125 KSJ131106:KSJ131125 LCF131106:LCF131125 LMB131106:LMB131125 LVX131106:LVX131125 MFT131106:MFT131125 MPP131106:MPP131125 MZL131106:MZL131125 NJH131106:NJH131125 NTD131106:NTD131125 OCZ131106:OCZ131125 OMV131106:OMV131125 OWR131106:OWR131125 PGN131106:PGN131125 PQJ131106:PQJ131125 QAF131106:QAF131125 QKB131106:QKB131125 QTX131106:QTX131125 RDT131106:RDT131125 RNP131106:RNP131125 RXL131106:RXL131125 SHH131106:SHH131125 SRD131106:SRD131125 TAZ131106:TAZ131125 TKV131106:TKV131125 TUR131106:TUR131125 UEN131106:UEN131125 UOJ131106:UOJ131125 UYF131106:UYF131125 VIB131106:VIB131125 VRX131106:VRX131125 WBT131106:WBT131125 WLP131106:WLP131125 WVL131106:WVL131125 E196642:E196661 IZ196642:IZ196661 SV196642:SV196661 ACR196642:ACR196661 AMN196642:AMN196661 AWJ196642:AWJ196661 BGF196642:BGF196661 BQB196642:BQB196661 BZX196642:BZX196661 CJT196642:CJT196661 CTP196642:CTP196661 DDL196642:DDL196661 DNH196642:DNH196661 DXD196642:DXD196661 EGZ196642:EGZ196661 EQV196642:EQV196661 FAR196642:FAR196661 FKN196642:FKN196661 FUJ196642:FUJ196661 GEF196642:GEF196661 GOB196642:GOB196661 GXX196642:GXX196661 HHT196642:HHT196661 HRP196642:HRP196661 IBL196642:IBL196661 ILH196642:ILH196661 IVD196642:IVD196661 JEZ196642:JEZ196661 JOV196642:JOV196661 JYR196642:JYR196661 KIN196642:KIN196661 KSJ196642:KSJ196661 LCF196642:LCF196661 LMB196642:LMB196661 LVX196642:LVX196661 MFT196642:MFT196661 MPP196642:MPP196661 MZL196642:MZL196661 NJH196642:NJH196661 NTD196642:NTD196661 OCZ196642:OCZ196661 OMV196642:OMV196661 OWR196642:OWR196661 PGN196642:PGN196661 PQJ196642:PQJ196661 QAF196642:QAF196661 QKB196642:QKB196661 QTX196642:QTX196661 RDT196642:RDT196661 RNP196642:RNP196661 RXL196642:RXL196661 SHH196642:SHH196661 SRD196642:SRD196661 TAZ196642:TAZ196661 TKV196642:TKV196661 TUR196642:TUR196661 UEN196642:UEN196661 UOJ196642:UOJ196661 UYF196642:UYF196661 VIB196642:VIB196661 VRX196642:VRX196661 WBT196642:WBT196661 WLP196642:WLP196661 WVL196642:WVL196661 E262178:E262197 IZ262178:IZ262197 SV262178:SV262197 ACR262178:ACR262197 AMN262178:AMN262197 AWJ262178:AWJ262197 BGF262178:BGF262197 BQB262178:BQB262197 BZX262178:BZX262197 CJT262178:CJT262197 CTP262178:CTP262197 DDL262178:DDL262197 DNH262178:DNH262197 DXD262178:DXD262197 EGZ262178:EGZ262197 EQV262178:EQV262197 FAR262178:FAR262197 FKN262178:FKN262197 FUJ262178:FUJ262197 GEF262178:GEF262197 GOB262178:GOB262197 GXX262178:GXX262197 HHT262178:HHT262197 HRP262178:HRP262197 IBL262178:IBL262197 ILH262178:ILH262197 IVD262178:IVD262197 JEZ262178:JEZ262197 JOV262178:JOV262197 JYR262178:JYR262197 KIN262178:KIN262197 KSJ262178:KSJ262197 LCF262178:LCF262197 LMB262178:LMB262197 LVX262178:LVX262197 MFT262178:MFT262197 MPP262178:MPP262197 MZL262178:MZL262197 NJH262178:NJH262197 NTD262178:NTD262197 OCZ262178:OCZ262197 OMV262178:OMV262197 OWR262178:OWR262197 PGN262178:PGN262197 PQJ262178:PQJ262197 QAF262178:QAF262197 QKB262178:QKB262197 QTX262178:QTX262197 RDT262178:RDT262197 RNP262178:RNP262197 RXL262178:RXL262197 SHH262178:SHH262197 SRD262178:SRD262197 TAZ262178:TAZ262197 TKV262178:TKV262197 TUR262178:TUR262197 UEN262178:UEN262197 UOJ262178:UOJ262197 UYF262178:UYF262197 VIB262178:VIB262197 VRX262178:VRX262197 WBT262178:WBT262197 WLP262178:WLP262197 WVL262178:WVL262197 E327714:E327733 IZ327714:IZ327733 SV327714:SV327733 ACR327714:ACR327733 AMN327714:AMN327733 AWJ327714:AWJ327733 BGF327714:BGF327733 BQB327714:BQB327733 BZX327714:BZX327733 CJT327714:CJT327733 CTP327714:CTP327733 DDL327714:DDL327733 DNH327714:DNH327733 DXD327714:DXD327733 EGZ327714:EGZ327733 EQV327714:EQV327733 FAR327714:FAR327733 FKN327714:FKN327733 FUJ327714:FUJ327733 GEF327714:GEF327733 GOB327714:GOB327733 GXX327714:GXX327733 HHT327714:HHT327733 HRP327714:HRP327733 IBL327714:IBL327733 ILH327714:ILH327733 IVD327714:IVD327733 JEZ327714:JEZ327733 JOV327714:JOV327733 JYR327714:JYR327733 KIN327714:KIN327733 KSJ327714:KSJ327733 LCF327714:LCF327733 LMB327714:LMB327733 LVX327714:LVX327733 MFT327714:MFT327733 MPP327714:MPP327733 MZL327714:MZL327733 NJH327714:NJH327733 NTD327714:NTD327733 OCZ327714:OCZ327733 OMV327714:OMV327733 OWR327714:OWR327733 PGN327714:PGN327733 PQJ327714:PQJ327733 QAF327714:QAF327733 QKB327714:QKB327733 QTX327714:QTX327733 RDT327714:RDT327733 RNP327714:RNP327733 RXL327714:RXL327733 SHH327714:SHH327733 SRD327714:SRD327733 TAZ327714:TAZ327733 TKV327714:TKV327733 TUR327714:TUR327733 UEN327714:UEN327733 UOJ327714:UOJ327733 UYF327714:UYF327733 VIB327714:VIB327733 VRX327714:VRX327733 WBT327714:WBT327733 WLP327714:WLP327733 WVL327714:WVL327733 E393250:E393269 IZ393250:IZ393269 SV393250:SV393269 ACR393250:ACR393269 AMN393250:AMN393269 AWJ393250:AWJ393269 BGF393250:BGF393269 BQB393250:BQB393269 BZX393250:BZX393269 CJT393250:CJT393269 CTP393250:CTP393269 DDL393250:DDL393269 DNH393250:DNH393269 DXD393250:DXD393269 EGZ393250:EGZ393269 EQV393250:EQV393269 FAR393250:FAR393269 FKN393250:FKN393269 FUJ393250:FUJ393269 GEF393250:GEF393269 GOB393250:GOB393269 GXX393250:GXX393269 HHT393250:HHT393269 HRP393250:HRP393269 IBL393250:IBL393269 ILH393250:ILH393269 IVD393250:IVD393269 JEZ393250:JEZ393269 JOV393250:JOV393269 JYR393250:JYR393269 KIN393250:KIN393269 KSJ393250:KSJ393269 LCF393250:LCF393269 LMB393250:LMB393269 LVX393250:LVX393269 MFT393250:MFT393269 MPP393250:MPP393269 MZL393250:MZL393269 NJH393250:NJH393269 NTD393250:NTD393269 OCZ393250:OCZ393269 OMV393250:OMV393269 OWR393250:OWR393269 PGN393250:PGN393269 PQJ393250:PQJ393269 QAF393250:QAF393269 QKB393250:QKB393269 QTX393250:QTX393269 RDT393250:RDT393269 RNP393250:RNP393269 RXL393250:RXL393269 SHH393250:SHH393269 SRD393250:SRD393269 TAZ393250:TAZ393269 TKV393250:TKV393269 TUR393250:TUR393269 UEN393250:UEN393269 UOJ393250:UOJ393269 UYF393250:UYF393269 VIB393250:VIB393269 VRX393250:VRX393269 WBT393250:WBT393269 WLP393250:WLP393269 WVL393250:WVL393269 E458786:E458805 IZ458786:IZ458805 SV458786:SV458805 ACR458786:ACR458805 AMN458786:AMN458805 AWJ458786:AWJ458805 BGF458786:BGF458805 BQB458786:BQB458805 BZX458786:BZX458805 CJT458786:CJT458805 CTP458786:CTP458805 DDL458786:DDL458805 DNH458786:DNH458805 DXD458786:DXD458805 EGZ458786:EGZ458805 EQV458786:EQV458805 FAR458786:FAR458805 FKN458786:FKN458805 FUJ458786:FUJ458805 GEF458786:GEF458805 GOB458786:GOB458805 GXX458786:GXX458805 HHT458786:HHT458805 HRP458786:HRP458805 IBL458786:IBL458805 ILH458786:ILH458805 IVD458786:IVD458805 JEZ458786:JEZ458805 JOV458786:JOV458805 JYR458786:JYR458805 KIN458786:KIN458805 KSJ458786:KSJ458805 LCF458786:LCF458805 LMB458786:LMB458805 LVX458786:LVX458805 MFT458786:MFT458805 MPP458786:MPP458805 MZL458786:MZL458805 NJH458786:NJH458805 NTD458786:NTD458805 OCZ458786:OCZ458805 OMV458786:OMV458805 OWR458786:OWR458805 PGN458786:PGN458805 PQJ458786:PQJ458805 QAF458786:QAF458805 QKB458786:QKB458805 QTX458786:QTX458805 RDT458786:RDT458805 RNP458786:RNP458805 RXL458786:RXL458805 SHH458786:SHH458805 SRD458786:SRD458805 TAZ458786:TAZ458805 TKV458786:TKV458805 TUR458786:TUR458805 UEN458786:UEN458805 UOJ458786:UOJ458805 UYF458786:UYF458805 VIB458786:VIB458805 VRX458786:VRX458805 WBT458786:WBT458805 WLP458786:WLP458805 WVL458786:WVL458805 E524322:E524341 IZ524322:IZ524341 SV524322:SV524341 ACR524322:ACR524341 AMN524322:AMN524341 AWJ524322:AWJ524341 BGF524322:BGF524341 BQB524322:BQB524341 BZX524322:BZX524341 CJT524322:CJT524341 CTP524322:CTP524341 DDL524322:DDL524341 DNH524322:DNH524341 DXD524322:DXD524341 EGZ524322:EGZ524341 EQV524322:EQV524341 FAR524322:FAR524341 FKN524322:FKN524341 FUJ524322:FUJ524341 GEF524322:GEF524341 GOB524322:GOB524341 GXX524322:GXX524341 HHT524322:HHT524341 HRP524322:HRP524341 IBL524322:IBL524341 ILH524322:ILH524341 IVD524322:IVD524341 JEZ524322:JEZ524341 JOV524322:JOV524341 JYR524322:JYR524341 KIN524322:KIN524341 KSJ524322:KSJ524341 LCF524322:LCF524341 LMB524322:LMB524341 LVX524322:LVX524341 MFT524322:MFT524341 MPP524322:MPP524341 MZL524322:MZL524341 NJH524322:NJH524341 NTD524322:NTD524341 OCZ524322:OCZ524341 OMV524322:OMV524341 OWR524322:OWR524341 PGN524322:PGN524341 PQJ524322:PQJ524341 QAF524322:QAF524341 QKB524322:QKB524341 QTX524322:QTX524341 RDT524322:RDT524341 RNP524322:RNP524341 RXL524322:RXL524341 SHH524322:SHH524341 SRD524322:SRD524341 TAZ524322:TAZ524341 TKV524322:TKV524341 TUR524322:TUR524341 UEN524322:UEN524341 UOJ524322:UOJ524341 UYF524322:UYF524341 VIB524322:VIB524341 VRX524322:VRX524341 WBT524322:WBT524341 WLP524322:WLP524341 WVL524322:WVL524341 E589858:E589877 IZ589858:IZ589877 SV589858:SV589877 ACR589858:ACR589877 AMN589858:AMN589877 AWJ589858:AWJ589877 BGF589858:BGF589877 BQB589858:BQB589877 BZX589858:BZX589877 CJT589858:CJT589877 CTP589858:CTP589877 DDL589858:DDL589877 DNH589858:DNH589877 DXD589858:DXD589877 EGZ589858:EGZ589877 EQV589858:EQV589877 FAR589858:FAR589877 FKN589858:FKN589877 FUJ589858:FUJ589877 GEF589858:GEF589877 GOB589858:GOB589877 GXX589858:GXX589877 HHT589858:HHT589877 HRP589858:HRP589877 IBL589858:IBL589877 ILH589858:ILH589877 IVD589858:IVD589877 JEZ589858:JEZ589877 JOV589858:JOV589877 JYR589858:JYR589877 KIN589858:KIN589877 KSJ589858:KSJ589877 LCF589858:LCF589877 LMB589858:LMB589877 LVX589858:LVX589877 MFT589858:MFT589877 MPP589858:MPP589877 MZL589858:MZL589877 NJH589858:NJH589877 NTD589858:NTD589877 OCZ589858:OCZ589877 OMV589858:OMV589877 OWR589858:OWR589877 PGN589858:PGN589877 PQJ589858:PQJ589877 QAF589858:QAF589877 QKB589858:QKB589877 QTX589858:QTX589877 RDT589858:RDT589877 RNP589858:RNP589877 RXL589858:RXL589877 SHH589858:SHH589877 SRD589858:SRD589877 TAZ589858:TAZ589877 TKV589858:TKV589877 TUR589858:TUR589877 UEN589858:UEN589877 UOJ589858:UOJ589877 UYF589858:UYF589877 VIB589858:VIB589877 VRX589858:VRX589877 WBT589858:WBT589877 WLP589858:WLP589877 WVL589858:WVL589877 E655394:E655413 IZ655394:IZ655413 SV655394:SV655413 ACR655394:ACR655413 AMN655394:AMN655413 AWJ655394:AWJ655413 BGF655394:BGF655413 BQB655394:BQB655413 BZX655394:BZX655413 CJT655394:CJT655413 CTP655394:CTP655413 DDL655394:DDL655413 DNH655394:DNH655413 DXD655394:DXD655413 EGZ655394:EGZ655413 EQV655394:EQV655413 FAR655394:FAR655413 FKN655394:FKN655413 FUJ655394:FUJ655413 GEF655394:GEF655413 GOB655394:GOB655413 GXX655394:GXX655413 HHT655394:HHT655413 HRP655394:HRP655413 IBL655394:IBL655413 ILH655394:ILH655413 IVD655394:IVD655413 JEZ655394:JEZ655413 JOV655394:JOV655413 JYR655394:JYR655413 KIN655394:KIN655413 KSJ655394:KSJ655413 LCF655394:LCF655413 LMB655394:LMB655413 LVX655394:LVX655413 MFT655394:MFT655413 MPP655394:MPP655413 MZL655394:MZL655413 NJH655394:NJH655413 NTD655394:NTD655413 OCZ655394:OCZ655413 OMV655394:OMV655413 OWR655394:OWR655413 PGN655394:PGN655413 PQJ655394:PQJ655413 QAF655394:QAF655413 QKB655394:QKB655413 QTX655394:QTX655413 RDT655394:RDT655413 RNP655394:RNP655413 RXL655394:RXL655413 SHH655394:SHH655413 SRD655394:SRD655413 TAZ655394:TAZ655413 TKV655394:TKV655413 TUR655394:TUR655413 UEN655394:UEN655413 UOJ655394:UOJ655413 UYF655394:UYF655413 VIB655394:VIB655413 VRX655394:VRX655413 WBT655394:WBT655413 WLP655394:WLP655413 WVL655394:WVL655413 E720930:E720949 IZ720930:IZ720949 SV720930:SV720949 ACR720930:ACR720949 AMN720930:AMN720949 AWJ720930:AWJ720949 BGF720930:BGF720949 BQB720930:BQB720949 BZX720930:BZX720949 CJT720930:CJT720949 CTP720930:CTP720949 DDL720930:DDL720949 DNH720930:DNH720949 DXD720930:DXD720949 EGZ720930:EGZ720949 EQV720930:EQV720949 FAR720930:FAR720949 FKN720930:FKN720949 FUJ720930:FUJ720949 GEF720930:GEF720949 GOB720930:GOB720949 GXX720930:GXX720949 HHT720930:HHT720949 HRP720930:HRP720949 IBL720930:IBL720949 ILH720930:ILH720949 IVD720930:IVD720949 JEZ720930:JEZ720949 JOV720930:JOV720949 JYR720930:JYR720949 KIN720930:KIN720949 KSJ720930:KSJ720949 LCF720930:LCF720949 LMB720930:LMB720949 LVX720930:LVX720949 MFT720930:MFT720949 MPP720930:MPP720949 MZL720930:MZL720949 NJH720930:NJH720949 NTD720930:NTD720949 OCZ720930:OCZ720949 OMV720930:OMV720949 OWR720930:OWR720949 PGN720930:PGN720949 PQJ720930:PQJ720949 QAF720930:QAF720949 QKB720930:QKB720949 QTX720930:QTX720949 RDT720930:RDT720949 RNP720930:RNP720949 RXL720930:RXL720949 SHH720930:SHH720949 SRD720930:SRD720949 TAZ720930:TAZ720949 TKV720930:TKV720949 TUR720930:TUR720949 UEN720930:UEN720949 UOJ720930:UOJ720949 UYF720930:UYF720949 VIB720930:VIB720949 VRX720930:VRX720949 WBT720930:WBT720949 WLP720930:WLP720949 WVL720930:WVL720949 E786466:E786485 IZ786466:IZ786485 SV786466:SV786485 ACR786466:ACR786485 AMN786466:AMN786485 AWJ786466:AWJ786485 BGF786466:BGF786485 BQB786466:BQB786485 BZX786466:BZX786485 CJT786466:CJT786485 CTP786466:CTP786485 DDL786466:DDL786485 DNH786466:DNH786485 DXD786466:DXD786485 EGZ786466:EGZ786485 EQV786466:EQV786485 FAR786466:FAR786485 FKN786466:FKN786485 FUJ786466:FUJ786485 GEF786466:GEF786485 GOB786466:GOB786485 GXX786466:GXX786485 HHT786466:HHT786485 HRP786466:HRP786485 IBL786466:IBL786485 ILH786466:ILH786485 IVD786466:IVD786485 JEZ786466:JEZ786485 JOV786466:JOV786485 JYR786466:JYR786485 KIN786466:KIN786485 KSJ786466:KSJ786485 LCF786466:LCF786485 LMB786466:LMB786485 LVX786466:LVX786485 MFT786466:MFT786485 MPP786466:MPP786485 MZL786466:MZL786485 NJH786466:NJH786485 NTD786466:NTD786485 OCZ786466:OCZ786485 OMV786466:OMV786485 OWR786466:OWR786485 PGN786466:PGN786485 PQJ786466:PQJ786485 QAF786466:QAF786485 QKB786466:QKB786485 QTX786466:QTX786485 RDT786466:RDT786485 RNP786466:RNP786485 RXL786466:RXL786485 SHH786466:SHH786485 SRD786466:SRD786485 TAZ786466:TAZ786485 TKV786466:TKV786485 TUR786466:TUR786485 UEN786466:UEN786485 UOJ786466:UOJ786485 UYF786466:UYF786485 VIB786466:VIB786485 VRX786466:VRX786485 WBT786466:WBT786485 WLP786466:WLP786485 WVL786466:WVL786485 E852002:E852021 IZ852002:IZ852021 SV852002:SV852021 ACR852002:ACR852021 AMN852002:AMN852021 AWJ852002:AWJ852021 BGF852002:BGF852021 BQB852002:BQB852021 BZX852002:BZX852021 CJT852002:CJT852021 CTP852002:CTP852021 DDL852002:DDL852021 DNH852002:DNH852021 DXD852002:DXD852021 EGZ852002:EGZ852021 EQV852002:EQV852021 FAR852002:FAR852021 FKN852002:FKN852021 FUJ852002:FUJ852021 GEF852002:GEF852021 GOB852002:GOB852021 GXX852002:GXX852021 HHT852002:HHT852021 HRP852002:HRP852021 IBL852002:IBL852021 ILH852002:ILH852021 IVD852002:IVD852021 JEZ852002:JEZ852021 JOV852002:JOV852021 JYR852002:JYR852021 KIN852002:KIN852021 KSJ852002:KSJ852021 LCF852002:LCF852021 LMB852002:LMB852021 LVX852002:LVX852021 MFT852002:MFT852021 MPP852002:MPP852021 MZL852002:MZL852021 NJH852002:NJH852021 NTD852002:NTD852021 OCZ852002:OCZ852021 OMV852002:OMV852021 OWR852002:OWR852021 PGN852002:PGN852021 PQJ852002:PQJ852021 QAF852002:QAF852021 QKB852002:QKB852021 QTX852002:QTX852021 RDT852002:RDT852021 RNP852002:RNP852021 RXL852002:RXL852021 SHH852002:SHH852021 SRD852002:SRD852021 TAZ852002:TAZ852021 TKV852002:TKV852021 TUR852002:TUR852021 UEN852002:UEN852021 UOJ852002:UOJ852021 UYF852002:UYF852021 VIB852002:VIB852021 VRX852002:VRX852021 WBT852002:WBT852021 WLP852002:WLP852021 WVL852002:WVL852021 E917538:E917557 IZ917538:IZ917557 SV917538:SV917557 ACR917538:ACR917557 AMN917538:AMN917557 AWJ917538:AWJ917557 BGF917538:BGF917557 BQB917538:BQB917557 BZX917538:BZX917557 CJT917538:CJT917557 CTP917538:CTP917557 DDL917538:DDL917557 DNH917538:DNH917557 DXD917538:DXD917557 EGZ917538:EGZ917557 EQV917538:EQV917557 FAR917538:FAR917557 FKN917538:FKN917557 FUJ917538:FUJ917557 GEF917538:GEF917557 GOB917538:GOB917557 GXX917538:GXX917557 HHT917538:HHT917557 HRP917538:HRP917557 IBL917538:IBL917557 ILH917538:ILH917557 IVD917538:IVD917557 JEZ917538:JEZ917557 JOV917538:JOV917557 JYR917538:JYR917557 KIN917538:KIN917557 KSJ917538:KSJ917557 LCF917538:LCF917557 LMB917538:LMB917557 LVX917538:LVX917557 MFT917538:MFT917557 MPP917538:MPP917557 MZL917538:MZL917557 NJH917538:NJH917557 NTD917538:NTD917557 OCZ917538:OCZ917557 OMV917538:OMV917557 OWR917538:OWR917557 PGN917538:PGN917557 PQJ917538:PQJ917557 QAF917538:QAF917557 QKB917538:QKB917557 QTX917538:QTX917557 RDT917538:RDT917557 RNP917538:RNP917557 RXL917538:RXL917557 SHH917538:SHH917557 SRD917538:SRD917557 TAZ917538:TAZ917557 TKV917538:TKV917557 TUR917538:TUR917557 UEN917538:UEN917557 UOJ917538:UOJ917557 UYF917538:UYF917557 VIB917538:VIB917557 VRX917538:VRX917557 WBT917538:WBT917557 WLP917538:WLP917557 WVL917538:WVL917557 E983074:E983093 IZ983074:IZ983093 SV983074:SV983093 ACR983074:ACR983093 AMN983074:AMN983093 AWJ983074:AWJ983093 BGF983074:BGF983093 BQB983074:BQB983093 BZX983074:BZX983093 CJT983074:CJT983093 CTP983074:CTP983093 DDL983074:DDL983093 DNH983074:DNH983093 DXD983074:DXD983093 EGZ983074:EGZ983093 EQV983074:EQV983093 FAR983074:FAR983093 FKN983074:FKN983093 FUJ983074:FUJ983093 GEF983074:GEF983093 GOB983074:GOB983093 GXX983074:GXX983093 HHT983074:HHT983093 HRP983074:HRP983093 IBL983074:IBL983093 ILH983074:ILH983093 IVD983074:IVD983093 JEZ983074:JEZ983093 JOV983074:JOV983093 JYR983074:JYR983093 KIN983074:KIN983093 KSJ983074:KSJ983093 LCF983074:LCF983093 LMB983074:LMB983093 LVX983074:LVX983093 MFT983074:MFT983093 MPP983074:MPP983093 MZL983074:MZL983093 NJH983074:NJH983093 NTD983074:NTD983093 OCZ983074:OCZ983093 OMV983074:OMV983093 OWR983074:OWR983093 PGN983074:PGN983093 PQJ983074:PQJ983093 QAF983074:QAF983093 QKB983074:QKB983093 QTX983074:QTX983093 RDT983074:RDT983093 RNP983074:RNP983093 RXL983074:RXL983093 SHH983074:SHH983093 SRD983074:SRD983093 TAZ983074:TAZ983093 TKV983074:TKV983093 TUR983074:TUR983093 UEN983074:UEN983093 UOJ983074:UOJ983093 UYF983074:UYF983093 VIB983074:VIB983093 VRX983074:VRX983093 WBT983074:WBT983093 WLP983074:WLP983093 WVL983074:WVL983093 WLR983074:WLU983093 JA22:JA96 SW22:SW96 ACS22:ACS96 AMO22:AMO96 AWK22:AWK96 BGG22:BGG96 BQC22:BQC96 BZY22:BZY96 CJU22:CJU96 CTQ22:CTQ96 DDM22:DDM96 DNI22:DNI96 DXE22:DXE96 EHA22:EHA96 EQW22:EQW96 FAS22:FAS96 FKO22:FKO96 FUK22:FUK96 GEG22:GEG96 GOC22:GOC96 GXY22:GXY96 HHU22:HHU96 HRQ22:HRQ96 IBM22:IBM96 ILI22:ILI96 IVE22:IVE96 JFA22:JFA96 JOW22:JOW96 JYS22:JYS96 KIO22:KIO96 KSK22:KSK96 LCG22:LCG96 LMC22:LMC96 LVY22:LVY96 MFU22:MFU96 MPQ22:MPQ96 MZM22:MZM96 NJI22:NJI96 NTE22:NTE96 ODA22:ODA96 OMW22:OMW96 OWS22:OWS96 PGO22:PGO96 PQK22:PQK96 QAG22:QAG96 QKC22:QKC96 QTY22:QTY96 RDU22:RDU96 RNQ22:RNQ96 RXM22:RXM96 SHI22:SHI96 SRE22:SRE96 TBA22:TBA96 TKW22:TKW96 TUS22:TUS96 UEO22:UEO96 UOK22:UOK96 UYG22:UYG96 VIC22:VIC96 VRY22:VRY96 WBU22:WBU96 WLQ22:WLQ96 WVM22:WVM96 F65558:F65632 JA65558:JA65632 SW65558:SW65632 ACS65558:ACS65632 AMO65558:AMO65632 AWK65558:AWK65632 BGG65558:BGG65632 BQC65558:BQC65632 BZY65558:BZY65632 CJU65558:CJU65632 CTQ65558:CTQ65632 DDM65558:DDM65632 DNI65558:DNI65632 DXE65558:DXE65632 EHA65558:EHA65632 EQW65558:EQW65632 FAS65558:FAS65632 FKO65558:FKO65632 FUK65558:FUK65632 GEG65558:GEG65632 GOC65558:GOC65632 GXY65558:GXY65632 HHU65558:HHU65632 HRQ65558:HRQ65632 IBM65558:IBM65632 ILI65558:ILI65632 IVE65558:IVE65632 JFA65558:JFA65632 JOW65558:JOW65632 JYS65558:JYS65632 KIO65558:KIO65632 KSK65558:KSK65632 LCG65558:LCG65632 LMC65558:LMC65632 LVY65558:LVY65632 MFU65558:MFU65632 MPQ65558:MPQ65632 MZM65558:MZM65632 NJI65558:NJI65632 NTE65558:NTE65632 ODA65558:ODA65632 OMW65558:OMW65632 OWS65558:OWS65632 PGO65558:PGO65632 PQK65558:PQK65632 QAG65558:QAG65632 QKC65558:QKC65632 QTY65558:QTY65632 RDU65558:RDU65632 RNQ65558:RNQ65632 RXM65558:RXM65632 SHI65558:SHI65632 SRE65558:SRE65632 TBA65558:TBA65632 TKW65558:TKW65632 TUS65558:TUS65632 UEO65558:UEO65632 UOK65558:UOK65632 UYG65558:UYG65632 VIC65558:VIC65632 VRY65558:VRY65632 WBU65558:WBU65632 WLQ65558:WLQ65632 WVM65558:WVM65632 F131094:F131168 JA131094:JA131168 SW131094:SW131168 ACS131094:ACS131168 AMO131094:AMO131168 AWK131094:AWK131168 BGG131094:BGG131168 BQC131094:BQC131168 BZY131094:BZY131168 CJU131094:CJU131168 CTQ131094:CTQ131168 DDM131094:DDM131168 DNI131094:DNI131168 DXE131094:DXE131168 EHA131094:EHA131168 EQW131094:EQW131168 FAS131094:FAS131168 FKO131094:FKO131168 FUK131094:FUK131168 GEG131094:GEG131168 GOC131094:GOC131168 GXY131094:GXY131168 HHU131094:HHU131168 HRQ131094:HRQ131168 IBM131094:IBM131168 ILI131094:ILI131168 IVE131094:IVE131168 JFA131094:JFA131168 JOW131094:JOW131168 JYS131094:JYS131168 KIO131094:KIO131168 KSK131094:KSK131168 LCG131094:LCG131168 LMC131094:LMC131168 LVY131094:LVY131168 MFU131094:MFU131168 MPQ131094:MPQ131168 MZM131094:MZM131168 NJI131094:NJI131168 NTE131094:NTE131168 ODA131094:ODA131168 OMW131094:OMW131168 OWS131094:OWS131168 PGO131094:PGO131168 PQK131094:PQK131168 QAG131094:QAG131168 QKC131094:QKC131168 QTY131094:QTY131168 RDU131094:RDU131168 RNQ131094:RNQ131168 RXM131094:RXM131168 SHI131094:SHI131168 SRE131094:SRE131168 TBA131094:TBA131168 TKW131094:TKW131168 TUS131094:TUS131168 UEO131094:UEO131168 UOK131094:UOK131168 UYG131094:UYG131168 VIC131094:VIC131168 VRY131094:VRY131168 WBU131094:WBU131168 WLQ131094:WLQ131168 WVM131094:WVM131168 F196630:F196704 JA196630:JA196704 SW196630:SW196704 ACS196630:ACS196704 AMO196630:AMO196704 AWK196630:AWK196704 BGG196630:BGG196704 BQC196630:BQC196704 BZY196630:BZY196704 CJU196630:CJU196704 CTQ196630:CTQ196704 DDM196630:DDM196704 DNI196630:DNI196704 DXE196630:DXE196704 EHA196630:EHA196704 EQW196630:EQW196704 FAS196630:FAS196704 FKO196630:FKO196704 FUK196630:FUK196704 GEG196630:GEG196704 GOC196630:GOC196704 GXY196630:GXY196704 HHU196630:HHU196704 HRQ196630:HRQ196704 IBM196630:IBM196704 ILI196630:ILI196704 IVE196630:IVE196704 JFA196630:JFA196704 JOW196630:JOW196704 JYS196630:JYS196704 KIO196630:KIO196704 KSK196630:KSK196704 LCG196630:LCG196704 LMC196630:LMC196704 LVY196630:LVY196704 MFU196630:MFU196704 MPQ196630:MPQ196704 MZM196630:MZM196704 NJI196630:NJI196704 NTE196630:NTE196704 ODA196630:ODA196704 OMW196630:OMW196704 OWS196630:OWS196704 PGO196630:PGO196704 PQK196630:PQK196704 QAG196630:QAG196704 QKC196630:QKC196704 QTY196630:QTY196704 RDU196630:RDU196704 RNQ196630:RNQ196704 RXM196630:RXM196704 SHI196630:SHI196704 SRE196630:SRE196704 TBA196630:TBA196704 TKW196630:TKW196704 TUS196630:TUS196704 UEO196630:UEO196704 UOK196630:UOK196704 UYG196630:UYG196704 VIC196630:VIC196704 VRY196630:VRY196704 WBU196630:WBU196704 WLQ196630:WLQ196704 WVM196630:WVM196704 F262166:F262240 JA262166:JA262240 SW262166:SW262240 ACS262166:ACS262240 AMO262166:AMO262240 AWK262166:AWK262240 BGG262166:BGG262240 BQC262166:BQC262240 BZY262166:BZY262240 CJU262166:CJU262240 CTQ262166:CTQ262240 DDM262166:DDM262240 DNI262166:DNI262240 DXE262166:DXE262240 EHA262166:EHA262240 EQW262166:EQW262240 FAS262166:FAS262240 FKO262166:FKO262240 FUK262166:FUK262240 GEG262166:GEG262240 GOC262166:GOC262240 GXY262166:GXY262240 HHU262166:HHU262240 HRQ262166:HRQ262240 IBM262166:IBM262240 ILI262166:ILI262240 IVE262166:IVE262240 JFA262166:JFA262240 JOW262166:JOW262240 JYS262166:JYS262240 KIO262166:KIO262240 KSK262166:KSK262240 LCG262166:LCG262240 LMC262166:LMC262240 LVY262166:LVY262240 MFU262166:MFU262240 MPQ262166:MPQ262240 MZM262166:MZM262240 NJI262166:NJI262240 NTE262166:NTE262240 ODA262166:ODA262240 OMW262166:OMW262240 OWS262166:OWS262240 PGO262166:PGO262240 PQK262166:PQK262240 QAG262166:QAG262240 QKC262166:QKC262240 QTY262166:QTY262240 RDU262166:RDU262240 RNQ262166:RNQ262240 RXM262166:RXM262240 SHI262166:SHI262240 SRE262166:SRE262240 TBA262166:TBA262240 TKW262166:TKW262240 TUS262166:TUS262240 UEO262166:UEO262240 UOK262166:UOK262240 UYG262166:UYG262240 VIC262166:VIC262240 VRY262166:VRY262240 WBU262166:WBU262240 WLQ262166:WLQ262240 WVM262166:WVM262240 F327702:F327776 JA327702:JA327776 SW327702:SW327776 ACS327702:ACS327776 AMO327702:AMO327776 AWK327702:AWK327776 BGG327702:BGG327776 BQC327702:BQC327776 BZY327702:BZY327776 CJU327702:CJU327776 CTQ327702:CTQ327776 DDM327702:DDM327776 DNI327702:DNI327776 DXE327702:DXE327776 EHA327702:EHA327776 EQW327702:EQW327776 FAS327702:FAS327776 FKO327702:FKO327776 FUK327702:FUK327776 GEG327702:GEG327776 GOC327702:GOC327776 GXY327702:GXY327776 HHU327702:HHU327776 HRQ327702:HRQ327776 IBM327702:IBM327776 ILI327702:ILI327776 IVE327702:IVE327776 JFA327702:JFA327776 JOW327702:JOW327776 JYS327702:JYS327776 KIO327702:KIO327776 KSK327702:KSK327776 LCG327702:LCG327776 LMC327702:LMC327776 LVY327702:LVY327776 MFU327702:MFU327776 MPQ327702:MPQ327776 MZM327702:MZM327776 NJI327702:NJI327776 NTE327702:NTE327776 ODA327702:ODA327776 OMW327702:OMW327776 OWS327702:OWS327776 PGO327702:PGO327776 PQK327702:PQK327776 QAG327702:QAG327776 QKC327702:QKC327776 QTY327702:QTY327776 RDU327702:RDU327776 RNQ327702:RNQ327776 RXM327702:RXM327776 SHI327702:SHI327776 SRE327702:SRE327776 TBA327702:TBA327776 TKW327702:TKW327776 TUS327702:TUS327776 UEO327702:UEO327776 UOK327702:UOK327776 UYG327702:UYG327776 VIC327702:VIC327776 VRY327702:VRY327776 WBU327702:WBU327776 WLQ327702:WLQ327776 WVM327702:WVM327776 F393238:F393312 JA393238:JA393312 SW393238:SW393312 ACS393238:ACS393312 AMO393238:AMO393312 AWK393238:AWK393312 BGG393238:BGG393312 BQC393238:BQC393312 BZY393238:BZY393312 CJU393238:CJU393312 CTQ393238:CTQ393312 DDM393238:DDM393312 DNI393238:DNI393312 DXE393238:DXE393312 EHA393238:EHA393312 EQW393238:EQW393312 FAS393238:FAS393312 FKO393238:FKO393312 FUK393238:FUK393312 GEG393238:GEG393312 GOC393238:GOC393312 GXY393238:GXY393312 HHU393238:HHU393312 HRQ393238:HRQ393312 IBM393238:IBM393312 ILI393238:ILI393312 IVE393238:IVE393312 JFA393238:JFA393312 JOW393238:JOW393312 JYS393238:JYS393312 KIO393238:KIO393312 KSK393238:KSK393312 LCG393238:LCG393312 LMC393238:LMC393312 LVY393238:LVY393312 MFU393238:MFU393312 MPQ393238:MPQ393312 MZM393238:MZM393312 NJI393238:NJI393312 NTE393238:NTE393312 ODA393238:ODA393312 OMW393238:OMW393312 OWS393238:OWS393312 PGO393238:PGO393312 PQK393238:PQK393312 QAG393238:QAG393312 QKC393238:QKC393312 QTY393238:QTY393312 RDU393238:RDU393312 RNQ393238:RNQ393312 RXM393238:RXM393312 SHI393238:SHI393312 SRE393238:SRE393312 TBA393238:TBA393312 TKW393238:TKW393312 TUS393238:TUS393312 UEO393238:UEO393312 UOK393238:UOK393312 UYG393238:UYG393312 VIC393238:VIC393312 VRY393238:VRY393312 WBU393238:WBU393312 WLQ393238:WLQ393312 WVM393238:WVM393312 F458774:F458848 JA458774:JA458848 SW458774:SW458848 ACS458774:ACS458848 AMO458774:AMO458848 AWK458774:AWK458848 BGG458774:BGG458848 BQC458774:BQC458848 BZY458774:BZY458848 CJU458774:CJU458848 CTQ458774:CTQ458848 DDM458774:DDM458848 DNI458774:DNI458848 DXE458774:DXE458848 EHA458774:EHA458848 EQW458774:EQW458848 FAS458774:FAS458848 FKO458774:FKO458848 FUK458774:FUK458848 GEG458774:GEG458848 GOC458774:GOC458848 GXY458774:GXY458848 HHU458774:HHU458848 HRQ458774:HRQ458848 IBM458774:IBM458848 ILI458774:ILI458848 IVE458774:IVE458848 JFA458774:JFA458848 JOW458774:JOW458848 JYS458774:JYS458848 KIO458774:KIO458848 KSK458774:KSK458848 LCG458774:LCG458848 LMC458774:LMC458848 LVY458774:LVY458848 MFU458774:MFU458848 MPQ458774:MPQ458848 MZM458774:MZM458848 NJI458774:NJI458848 NTE458774:NTE458848 ODA458774:ODA458848 OMW458774:OMW458848 OWS458774:OWS458848 PGO458774:PGO458848 PQK458774:PQK458848 QAG458774:QAG458848 QKC458774:QKC458848 QTY458774:QTY458848 RDU458774:RDU458848 RNQ458774:RNQ458848 RXM458774:RXM458848 SHI458774:SHI458848 SRE458774:SRE458848 TBA458774:TBA458848 TKW458774:TKW458848 TUS458774:TUS458848 UEO458774:UEO458848 UOK458774:UOK458848 UYG458774:UYG458848 VIC458774:VIC458848 VRY458774:VRY458848 WBU458774:WBU458848 WLQ458774:WLQ458848 WVM458774:WVM458848 F524310:F524384 JA524310:JA524384 SW524310:SW524384 ACS524310:ACS524384 AMO524310:AMO524384 AWK524310:AWK524384 BGG524310:BGG524384 BQC524310:BQC524384 BZY524310:BZY524384 CJU524310:CJU524384 CTQ524310:CTQ524384 DDM524310:DDM524384 DNI524310:DNI524384 DXE524310:DXE524384 EHA524310:EHA524384 EQW524310:EQW524384 FAS524310:FAS524384 FKO524310:FKO524384 FUK524310:FUK524384 GEG524310:GEG524384 GOC524310:GOC524384 GXY524310:GXY524384 HHU524310:HHU524384 HRQ524310:HRQ524384 IBM524310:IBM524384 ILI524310:ILI524384 IVE524310:IVE524384 JFA524310:JFA524384 JOW524310:JOW524384 JYS524310:JYS524384 KIO524310:KIO524384 KSK524310:KSK524384 LCG524310:LCG524384 LMC524310:LMC524384 LVY524310:LVY524384 MFU524310:MFU524384 MPQ524310:MPQ524384 MZM524310:MZM524384 NJI524310:NJI524384 NTE524310:NTE524384 ODA524310:ODA524384 OMW524310:OMW524384 OWS524310:OWS524384 PGO524310:PGO524384 PQK524310:PQK524384 QAG524310:QAG524384 QKC524310:QKC524384 QTY524310:QTY524384 RDU524310:RDU524384 RNQ524310:RNQ524384 RXM524310:RXM524384 SHI524310:SHI524384 SRE524310:SRE524384 TBA524310:TBA524384 TKW524310:TKW524384 TUS524310:TUS524384 UEO524310:UEO524384 UOK524310:UOK524384 UYG524310:UYG524384 VIC524310:VIC524384 VRY524310:VRY524384 WBU524310:WBU524384 WLQ524310:WLQ524384 WVM524310:WVM524384 F589846:F589920 JA589846:JA589920 SW589846:SW589920 ACS589846:ACS589920 AMO589846:AMO589920 AWK589846:AWK589920 BGG589846:BGG589920 BQC589846:BQC589920 BZY589846:BZY589920 CJU589846:CJU589920 CTQ589846:CTQ589920 DDM589846:DDM589920 DNI589846:DNI589920 DXE589846:DXE589920 EHA589846:EHA589920 EQW589846:EQW589920 FAS589846:FAS589920 FKO589846:FKO589920 FUK589846:FUK589920 GEG589846:GEG589920 GOC589846:GOC589920 GXY589846:GXY589920 HHU589846:HHU589920 HRQ589846:HRQ589920 IBM589846:IBM589920 ILI589846:ILI589920 IVE589846:IVE589920 JFA589846:JFA589920 JOW589846:JOW589920 JYS589846:JYS589920 KIO589846:KIO589920 KSK589846:KSK589920 LCG589846:LCG589920 LMC589846:LMC589920 LVY589846:LVY589920 MFU589846:MFU589920 MPQ589846:MPQ589920 MZM589846:MZM589920 NJI589846:NJI589920 NTE589846:NTE589920 ODA589846:ODA589920 OMW589846:OMW589920 OWS589846:OWS589920 PGO589846:PGO589920 PQK589846:PQK589920 QAG589846:QAG589920 QKC589846:QKC589920 QTY589846:QTY589920 RDU589846:RDU589920 RNQ589846:RNQ589920 RXM589846:RXM589920 SHI589846:SHI589920 SRE589846:SRE589920 TBA589846:TBA589920 TKW589846:TKW589920 TUS589846:TUS589920 UEO589846:UEO589920 UOK589846:UOK589920 UYG589846:UYG589920 VIC589846:VIC589920 VRY589846:VRY589920 WBU589846:WBU589920 WLQ589846:WLQ589920 WVM589846:WVM589920 F655382:F655456 JA655382:JA655456 SW655382:SW655456 ACS655382:ACS655456 AMO655382:AMO655456 AWK655382:AWK655456 BGG655382:BGG655456 BQC655382:BQC655456 BZY655382:BZY655456 CJU655382:CJU655456 CTQ655382:CTQ655456 DDM655382:DDM655456 DNI655382:DNI655456 DXE655382:DXE655456 EHA655382:EHA655456 EQW655382:EQW655456 FAS655382:FAS655456 FKO655382:FKO655456 FUK655382:FUK655456 GEG655382:GEG655456 GOC655382:GOC655456 GXY655382:GXY655456 HHU655382:HHU655456 HRQ655382:HRQ655456 IBM655382:IBM655456 ILI655382:ILI655456 IVE655382:IVE655456 JFA655382:JFA655456 JOW655382:JOW655456 JYS655382:JYS655456 KIO655382:KIO655456 KSK655382:KSK655456 LCG655382:LCG655456 LMC655382:LMC655456 LVY655382:LVY655456 MFU655382:MFU655456 MPQ655382:MPQ655456 MZM655382:MZM655456 NJI655382:NJI655456 NTE655382:NTE655456 ODA655382:ODA655456 OMW655382:OMW655456 OWS655382:OWS655456 PGO655382:PGO655456 PQK655382:PQK655456 QAG655382:QAG655456 QKC655382:QKC655456 QTY655382:QTY655456 RDU655382:RDU655456 RNQ655382:RNQ655456 RXM655382:RXM655456 SHI655382:SHI655456 SRE655382:SRE655456 TBA655382:TBA655456 TKW655382:TKW655456 TUS655382:TUS655456 UEO655382:UEO655456 UOK655382:UOK655456 UYG655382:UYG655456 VIC655382:VIC655456 VRY655382:VRY655456 WBU655382:WBU655456 WLQ655382:WLQ655456 WVM655382:WVM655456 F720918:F720992 JA720918:JA720992 SW720918:SW720992 ACS720918:ACS720992 AMO720918:AMO720992 AWK720918:AWK720992 BGG720918:BGG720992 BQC720918:BQC720992 BZY720918:BZY720992 CJU720918:CJU720992 CTQ720918:CTQ720992 DDM720918:DDM720992 DNI720918:DNI720992 DXE720918:DXE720992 EHA720918:EHA720992 EQW720918:EQW720992 FAS720918:FAS720992 FKO720918:FKO720992 FUK720918:FUK720992 GEG720918:GEG720992 GOC720918:GOC720992 GXY720918:GXY720992 HHU720918:HHU720992 HRQ720918:HRQ720992 IBM720918:IBM720992 ILI720918:ILI720992 IVE720918:IVE720992 JFA720918:JFA720992 JOW720918:JOW720992 JYS720918:JYS720992 KIO720918:KIO720992 KSK720918:KSK720992 LCG720918:LCG720992 LMC720918:LMC720992 LVY720918:LVY720992 MFU720918:MFU720992 MPQ720918:MPQ720992 MZM720918:MZM720992 NJI720918:NJI720992 NTE720918:NTE720992 ODA720918:ODA720992 OMW720918:OMW720992 OWS720918:OWS720992 PGO720918:PGO720992 PQK720918:PQK720992 QAG720918:QAG720992 QKC720918:QKC720992 QTY720918:QTY720992 RDU720918:RDU720992 RNQ720918:RNQ720992 RXM720918:RXM720992 SHI720918:SHI720992 SRE720918:SRE720992 TBA720918:TBA720992 TKW720918:TKW720992 TUS720918:TUS720992 UEO720918:UEO720992 UOK720918:UOK720992 UYG720918:UYG720992 VIC720918:VIC720992 VRY720918:VRY720992 WBU720918:WBU720992 WLQ720918:WLQ720992 WVM720918:WVM720992 F786454:F786528 JA786454:JA786528 SW786454:SW786528 ACS786454:ACS786528 AMO786454:AMO786528 AWK786454:AWK786528 BGG786454:BGG786528 BQC786454:BQC786528 BZY786454:BZY786528 CJU786454:CJU786528 CTQ786454:CTQ786528 DDM786454:DDM786528 DNI786454:DNI786528 DXE786454:DXE786528 EHA786454:EHA786528 EQW786454:EQW786528 FAS786454:FAS786528 FKO786454:FKO786528 FUK786454:FUK786528 GEG786454:GEG786528 GOC786454:GOC786528 GXY786454:GXY786528 HHU786454:HHU786528 HRQ786454:HRQ786528 IBM786454:IBM786528 ILI786454:ILI786528 IVE786454:IVE786528 JFA786454:JFA786528 JOW786454:JOW786528 JYS786454:JYS786528 KIO786454:KIO786528 KSK786454:KSK786528 LCG786454:LCG786528 LMC786454:LMC786528 LVY786454:LVY786528 MFU786454:MFU786528 MPQ786454:MPQ786528 MZM786454:MZM786528 NJI786454:NJI786528 NTE786454:NTE786528 ODA786454:ODA786528 OMW786454:OMW786528 OWS786454:OWS786528 PGO786454:PGO786528 PQK786454:PQK786528 QAG786454:QAG786528 QKC786454:QKC786528 QTY786454:QTY786528 RDU786454:RDU786528 RNQ786454:RNQ786528 RXM786454:RXM786528 SHI786454:SHI786528 SRE786454:SRE786528 TBA786454:TBA786528 TKW786454:TKW786528 TUS786454:TUS786528 UEO786454:UEO786528 UOK786454:UOK786528 UYG786454:UYG786528 VIC786454:VIC786528 VRY786454:VRY786528 WBU786454:WBU786528 WLQ786454:WLQ786528 WVM786454:WVM786528 F851990:F852064 JA851990:JA852064 SW851990:SW852064 ACS851990:ACS852064 AMO851990:AMO852064 AWK851990:AWK852064 BGG851990:BGG852064 BQC851990:BQC852064 BZY851990:BZY852064 CJU851990:CJU852064 CTQ851990:CTQ852064 DDM851990:DDM852064 DNI851990:DNI852064 DXE851990:DXE852064 EHA851990:EHA852064 EQW851990:EQW852064 FAS851990:FAS852064 FKO851990:FKO852064 FUK851990:FUK852064 GEG851990:GEG852064 GOC851990:GOC852064 GXY851990:GXY852064 HHU851990:HHU852064 HRQ851990:HRQ852064 IBM851990:IBM852064 ILI851990:ILI852064 IVE851990:IVE852064 JFA851990:JFA852064 JOW851990:JOW852064 JYS851990:JYS852064 KIO851990:KIO852064 KSK851990:KSK852064 LCG851990:LCG852064 LMC851990:LMC852064 LVY851990:LVY852064 MFU851990:MFU852064 MPQ851990:MPQ852064 MZM851990:MZM852064 NJI851990:NJI852064 NTE851990:NTE852064 ODA851990:ODA852064 OMW851990:OMW852064 OWS851990:OWS852064 PGO851990:PGO852064 PQK851990:PQK852064 QAG851990:QAG852064 QKC851990:QKC852064 QTY851990:QTY852064 RDU851990:RDU852064 RNQ851990:RNQ852064 RXM851990:RXM852064 SHI851990:SHI852064 SRE851990:SRE852064 TBA851990:TBA852064 TKW851990:TKW852064 TUS851990:TUS852064 UEO851990:UEO852064 UOK851990:UOK852064 UYG851990:UYG852064 VIC851990:VIC852064 VRY851990:VRY852064 WBU851990:WBU852064 WLQ851990:WLQ852064 WVM851990:WVM852064 F917526:F917600 JA917526:JA917600 SW917526:SW917600 ACS917526:ACS917600 AMO917526:AMO917600 AWK917526:AWK917600 BGG917526:BGG917600 BQC917526:BQC917600 BZY917526:BZY917600 CJU917526:CJU917600 CTQ917526:CTQ917600 DDM917526:DDM917600 DNI917526:DNI917600 DXE917526:DXE917600 EHA917526:EHA917600 EQW917526:EQW917600 FAS917526:FAS917600 FKO917526:FKO917600 FUK917526:FUK917600 GEG917526:GEG917600 GOC917526:GOC917600 GXY917526:GXY917600 HHU917526:HHU917600 HRQ917526:HRQ917600 IBM917526:IBM917600 ILI917526:ILI917600 IVE917526:IVE917600 JFA917526:JFA917600 JOW917526:JOW917600 JYS917526:JYS917600 KIO917526:KIO917600 KSK917526:KSK917600 LCG917526:LCG917600 LMC917526:LMC917600 LVY917526:LVY917600 MFU917526:MFU917600 MPQ917526:MPQ917600 MZM917526:MZM917600 NJI917526:NJI917600 NTE917526:NTE917600 ODA917526:ODA917600 OMW917526:OMW917600 OWS917526:OWS917600 PGO917526:PGO917600 PQK917526:PQK917600 QAG917526:QAG917600 QKC917526:QKC917600 QTY917526:QTY917600 RDU917526:RDU917600 RNQ917526:RNQ917600 RXM917526:RXM917600 SHI917526:SHI917600 SRE917526:SRE917600 TBA917526:TBA917600 TKW917526:TKW917600 TUS917526:TUS917600 UEO917526:UEO917600 UOK917526:UOK917600 UYG917526:UYG917600 VIC917526:VIC917600 VRY917526:VRY917600 WBU917526:WBU917600 WLQ917526:WLQ917600 WVM917526:WVM917600 F983062:F983136 JA983062:JA983136 SW983062:SW983136 ACS983062:ACS983136 AMO983062:AMO983136 AWK983062:AWK983136 BGG983062:BGG983136 BQC983062:BQC983136 BZY983062:BZY983136 CJU983062:CJU983136 CTQ983062:CTQ983136 DDM983062:DDM983136 DNI983062:DNI983136 DXE983062:DXE983136 EHA983062:EHA983136 EQW983062:EQW983136 FAS983062:FAS983136 FKO983062:FKO983136 FUK983062:FUK983136 GEG983062:GEG983136 GOC983062:GOC983136 GXY983062:GXY983136 HHU983062:HHU983136 HRQ983062:HRQ983136 IBM983062:IBM983136 ILI983062:ILI983136 IVE983062:IVE983136 JFA983062:JFA983136 JOW983062:JOW983136 JYS983062:JYS983136 KIO983062:KIO983136 KSK983062:KSK983136 LCG983062:LCG983136 LMC983062:LMC983136 LVY983062:LVY983136 MFU983062:MFU983136 MPQ983062:MPQ983136 MZM983062:MZM983136 NJI983062:NJI983136 NTE983062:NTE983136 ODA983062:ODA983136 OMW983062:OMW983136 OWS983062:OWS983136 PGO983062:PGO983136 PQK983062:PQK983136 QAG983062:QAG983136 QKC983062:QKC983136 QTY983062:QTY983136 RDU983062:RDU983136 RNQ983062:RNQ983136 RXM983062:RXM983136 SHI983062:SHI983136 SRE983062:SRE983136 TBA983062:TBA983136 TKW983062:TKW983136 TUS983062:TUS983136 UEO983062:UEO983136 UOK983062:UOK983136 UYG983062:UYG983136 VIC983062:VIC983136 VRY983062:VRY983136 WBU983062:WBU983136 WLQ983062:WLQ983136 WVM983062:WVM983136 WVN983074:WVQ983093 JB34:JE53 SX34:TA53 ACT34:ACW53 AMP34:AMS53 AWL34:AWO53 BGH34:BGK53 BQD34:BQG53 BZZ34:CAC53 CJV34:CJY53 CTR34:CTU53 DDN34:DDQ53 DNJ34:DNM53 DXF34:DXI53 EHB34:EHE53 EQX34:ERA53 FAT34:FAW53 FKP34:FKS53 FUL34:FUO53 GEH34:GEK53 GOD34:GOG53 GXZ34:GYC53 HHV34:HHY53 HRR34:HRU53 IBN34:IBQ53 ILJ34:ILM53 IVF34:IVI53 JFB34:JFE53 JOX34:JPA53 JYT34:JYW53 KIP34:KIS53 KSL34:KSO53 LCH34:LCK53 LMD34:LMG53 LVZ34:LWC53 MFV34:MFY53 MPR34:MPU53 MZN34:MZQ53 NJJ34:NJM53 NTF34:NTI53 ODB34:ODE53 OMX34:ONA53 OWT34:OWW53 PGP34:PGS53 PQL34:PQO53 QAH34:QAK53 QKD34:QKG53 QTZ34:QUC53 RDV34:RDY53 RNR34:RNU53 RXN34:RXQ53 SHJ34:SHM53 SRF34:SRI53 TBB34:TBE53 TKX34:TLA53 TUT34:TUW53 UEP34:UES53 UOL34:UOO53 UYH34:UYK53 VID34:VIG53 VRZ34:VSC53 WBV34:WBY53 WLR34:WLU53 WVN34:WVQ53 G65570:J65589 JB65570:JE65589 SX65570:TA65589 ACT65570:ACW65589 AMP65570:AMS65589 AWL65570:AWO65589 BGH65570:BGK65589 BQD65570:BQG65589 BZZ65570:CAC65589 CJV65570:CJY65589 CTR65570:CTU65589 DDN65570:DDQ65589 DNJ65570:DNM65589 DXF65570:DXI65589 EHB65570:EHE65589 EQX65570:ERA65589 FAT65570:FAW65589 FKP65570:FKS65589 FUL65570:FUO65589 GEH65570:GEK65589 GOD65570:GOG65589 GXZ65570:GYC65589 HHV65570:HHY65589 HRR65570:HRU65589 IBN65570:IBQ65589 ILJ65570:ILM65589 IVF65570:IVI65589 JFB65570:JFE65589 JOX65570:JPA65589 JYT65570:JYW65589 KIP65570:KIS65589 KSL65570:KSO65589 LCH65570:LCK65589 LMD65570:LMG65589 LVZ65570:LWC65589 MFV65570:MFY65589 MPR65570:MPU65589 MZN65570:MZQ65589 NJJ65570:NJM65589 NTF65570:NTI65589 ODB65570:ODE65589 OMX65570:ONA65589 OWT65570:OWW65589 PGP65570:PGS65589 PQL65570:PQO65589 QAH65570:QAK65589 QKD65570:QKG65589 QTZ65570:QUC65589 RDV65570:RDY65589 RNR65570:RNU65589 RXN65570:RXQ65589 SHJ65570:SHM65589 SRF65570:SRI65589 TBB65570:TBE65589 TKX65570:TLA65589 TUT65570:TUW65589 UEP65570:UES65589 UOL65570:UOO65589 UYH65570:UYK65589 VID65570:VIG65589 VRZ65570:VSC65589 WBV65570:WBY65589 WLR65570:WLU65589 WVN65570:WVQ65589 G131106:J131125 JB131106:JE131125 SX131106:TA131125 ACT131106:ACW131125 AMP131106:AMS131125 AWL131106:AWO131125 BGH131106:BGK131125 BQD131106:BQG131125 BZZ131106:CAC131125 CJV131106:CJY131125 CTR131106:CTU131125 DDN131106:DDQ131125 DNJ131106:DNM131125 DXF131106:DXI131125 EHB131106:EHE131125 EQX131106:ERA131125 FAT131106:FAW131125 FKP131106:FKS131125 FUL131106:FUO131125 GEH131106:GEK131125 GOD131106:GOG131125 GXZ131106:GYC131125 HHV131106:HHY131125 HRR131106:HRU131125 IBN131106:IBQ131125 ILJ131106:ILM131125 IVF131106:IVI131125 JFB131106:JFE131125 JOX131106:JPA131125 JYT131106:JYW131125 KIP131106:KIS131125 KSL131106:KSO131125 LCH131106:LCK131125 LMD131106:LMG131125 LVZ131106:LWC131125 MFV131106:MFY131125 MPR131106:MPU131125 MZN131106:MZQ131125 NJJ131106:NJM131125 NTF131106:NTI131125 ODB131106:ODE131125 OMX131106:ONA131125 OWT131106:OWW131125 PGP131106:PGS131125 PQL131106:PQO131125 QAH131106:QAK131125 QKD131106:QKG131125 QTZ131106:QUC131125 RDV131106:RDY131125 RNR131106:RNU131125 RXN131106:RXQ131125 SHJ131106:SHM131125 SRF131106:SRI131125 TBB131106:TBE131125 TKX131106:TLA131125 TUT131106:TUW131125 UEP131106:UES131125 UOL131106:UOO131125 UYH131106:UYK131125 VID131106:VIG131125 VRZ131106:VSC131125 WBV131106:WBY131125 WLR131106:WLU131125 WVN131106:WVQ131125 G196642:J196661 JB196642:JE196661 SX196642:TA196661 ACT196642:ACW196661 AMP196642:AMS196661 AWL196642:AWO196661 BGH196642:BGK196661 BQD196642:BQG196661 BZZ196642:CAC196661 CJV196642:CJY196661 CTR196642:CTU196661 DDN196642:DDQ196661 DNJ196642:DNM196661 DXF196642:DXI196661 EHB196642:EHE196661 EQX196642:ERA196661 FAT196642:FAW196661 FKP196642:FKS196661 FUL196642:FUO196661 GEH196642:GEK196661 GOD196642:GOG196661 GXZ196642:GYC196661 HHV196642:HHY196661 HRR196642:HRU196661 IBN196642:IBQ196661 ILJ196642:ILM196661 IVF196642:IVI196661 JFB196642:JFE196661 JOX196642:JPA196661 JYT196642:JYW196661 KIP196642:KIS196661 KSL196642:KSO196661 LCH196642:LCK196661 LMD196642:LMG196661 LVZ196642:LWC196661 MFV196642:MFY196661 MPR196642:MPU196661 MZN196642:MZQ196661 NJJ196642:NJM196661 NTF196642:NTI196661 ODB196642:ODE196661 OMX196642:ONA196661 OWT196642:OWW196661 PGP196642:PGS196661 PQL196642:PQO196661 QAH196642:QAK196661 QKD196642:QKG196661 QTZ196642:QUC196661 RDV196642:RDY196661 RNR196642:RNU196661 RXN196642:RXQ196661 SHJ196642:SHM196661 SRF196642:SRI196661 TBB196642:TBE196661 TKX196642:TLA196661 TUT196642:TUW196661 UEP196642:UES196661 UOL196642:UOO196661 UYH196642:UYK196661 VID196642:VIG196661 VRZ196642:VSC196661 WBV196642:WBY196661 WLR196642:WLU196661 WVN196642:WVQ196661 G262178:J262197 JB262178:JE262197 SX262178:TA262197 ACT262178:ACW262197 AMP262178:AMS262197 AWL262178:AWO262197 BGH262178:BGK262197 BQD262178:BQG262197 BZZ262178:CAC262197 CJV262178:CJY262197 CTR262178:CTU262197 DDN262178:DDQ262197 DNJ262178:DNM262197 DXF262178:DXI262197 EHB262178:EHE262197 EQX262178:ERA262197 FAT262178:FAW262197 FKP262178:FKS262197 FUL262178:FUO262197 GEH262178:GEK262197 GOD262178:GOG262197 GXZ262178:GYC262197 HHV262178:HHY262197 HRR262178:HRU262197 IBN262178:IBQ262197 ILJ262178:ILM262197 IVF262178:IVI262197 JFB262178:JFE262197 JOX262178:JPA262197 JYT262178:JYW262197 KIP262178:KIS262197 KSL262178:KSO262197 LCH262178:LCK262197 LMD262178:LMG262197 LVZ262178:LWC262197 MFV262178:MFY262197 MPR262178:MPU262197 MZN262178:MZQ262197 NJJ262178:NJM262197 NTF262178:NTI262197 ODB262178:ODE262197 OMX262178:ONA262197 OWT262178:OWW262197 PGP262178:PGS262197 PQL262178:PQO262197 QAH262178:QAK262197 QKD262178:QKG262197 QTZ262178:QUC262197 RDV262178:RDY262197 RNR262178:RNU262197 RXN262178:RXQ262197 SHJ262178:SHM262197 SRF262178:SRI262197 TBB262178:TBE262197 TKX262178:TLA262197 TUT262178:TUW262197 UEP262178:UES262197 UOL262178:UOO262197 UYH262178:UYK262197 VID262178:VIG262197 VRZ262178:VSC262197 WBV262178:WBY262197 WLR262178:WLU262197 WVN262178:WVQ262197 G327714:J327733 JB327714:JE327733 SX327714:TA327733 ACT327714:ACW327733 AMP327714:AMS327733 AWL327714:AWO327733 BGH327714:BGK327733 BQD327714:BQG327733 BZZ327714:CAC327733 CJV327714:CJY327733 CTR327714:CTU327733 DDN327714:DDQ327733 DNJ327714:DNM327733 DXF327714:DXI327733 EHB327714:EHE327733 EQX327714:ERA327733 FAT327714:FAW327733 FKP327714:FKS327733 FUL327714:FUO327733 GEH327714:GEK327733 GOD327714:GOG327733 GXZ327714:GYC327733 HHV327714:HHY327733 HRR327714:HRU327733 IBN327714:IBQ327733 ILJ327714:ILM327733 IVF327714:IVI327733 JFB327714:JFE327733 JOX327714:JPA327733 JYT327714:JYW327733 KIP327714:KIS327733 KSL327714:KSO327733 LCH327714:LCK327733 LMD327714:LMG327733 LVZ327714:LWC327733 MFV327714:MFY327733 MPR327714:MPU327733 MZN327714:MZQ327733 NJJ327714:NJM327733 NTF327714:NTI327733 ODB327714:ODE327733 OMX327714:ONA327733 OWT327714:OWW327733 PGP327714:PGS327733 PQL327714:PQO327733 QAH327714:QAK327733 QKD327714:QKG327733 QTZ327714:QUC327733 RDV327714:RDY327733 RNR327714:RNU327733 RXN327714:RXQ327733 SHJ327714:SHM327733 SRF327714:SRI327733 TBB327714:TBE327733 TKX327714:TLA327733 TUT327714:TUW327733 UEP327714:UES327733 UOL327714:UOO327733 UYH327714:UYK327733 VID327714:VIG327733 VRZ327714:VSC327733 WBV327714:WBY327733 WLR327714:WLU327733 WVN327714:WVQ327733 G393250:J393269 JB393250:JE393269 SX393250:TA393269 ACT393250:ACW393269 AMP393250:AMS393269 AWL393250:AWO393269 BGH393250:BGK393269 BQD393250:BQG393269 BZZ393250:CAC393269 CJV393250:CJY393269 CTR393250:CTU393269 DDN393250:DDQ393269 DNJ393250:DNM393269 DXF393250:DXI393269 EHB393250:EHE393269 EQX393250:ERA393269 FAT393250:FAW393269 FKP393250:FKS393269 FUL393250:FUO393269 GEH393250:GEK393269 GOD393250:GOG393269 GXZ393250:GYC393269 HHV393250:HHY393269 HRR393250:HRU393269 IBN393250:IBQ393269 ILJ393250:ILM393269 IVF393250:IVI393269 JFB393250:JFE393269 JOX393250:JPA393269 JYT393250:JYW393269 KIP393250:KIS393269 KSL393250:KSO393269 LCH393250:LCK393269 LMD393250:LMG393269 LVZ393250:LWC393269 MFV393250:MFY393269 MPR393250:MPU393269 MZN393250:MZQ393269 NJJ393250:NJM393269 NTF393250:NTI393269 ODB393250:ODE393269 OMX393250:ONA393269 OWT393250:OWW393269 PGP393250:PGS393269 PQL393250:PQO393269 QAH393250:QAK393269 QKD393250:QKG393269 QTZ393250:QUC393269 RDV393250:RDY393269 RNR393250:RNU393269 RXN393250:RXQ393269 SHJ393250:SHM393269 SRF393250:SRI393269 TBB393250:TBE393269 TKX393250:TLA393269 TUT393250:TUW393269 UEP393250:UES393269 UOL393250:UOO393269 UYH393250:UYK393269 VID393250:VIG393269 VRZ393250:VSC393269 WBV393250:WBY393269 WLR393250:WLU393269 WVN393250:WVQ393269 G458786:J458805 JB458786:JE458805 SX458786:TA458805 ACT458786:ACW458805 AMP458786:AMS458805 AWL458786:AWO458805 BGH458786:BGK458805 BQD458786:BQG458805 BZZ458786:CAC458805 CJV458786:CJY458805 CTR458786:CTU458805 DDN458786:DDQ458805 DNJ458786:DNM458805 DXF458786:DXI458805 EHB458786:EHE458805 EQX458786:ERA458805 FAT458786:FAW458805 FKP458786:FKS458805 FUL458786:FUO458805 GEH458786:GEK458805 GOD458786:GOG458805 GXZ458786:GYC458805 HHV458786:HHY458805 HRR458786:HRU458805 IBN458786:IBQ458805 ILJ458786:ILM458805 IVF458786:IVI458805 JFB458786:JFE458805 JOX458786:JPA458805 JYT458786:JYW458805 KIP458786:KIS458805 KSL458786:KSO458805 LCH458786:LCK458805 LMD458786:LMG458805 LVZ458786:LWC458805 MFV458786:MFY458805 MPR458786:MPU458805 MZN458786:MZQ458805 NJJ458786:NJM458805 NTF458786:NTI458805 ODB458786:ODE458805 OMX458786:ONA458805 OWT458786:OWW458805 PGP458786:PGS458805 PQL458786:PQO458805 QAH458786:QAK458805 QKD458786:QKG458805 QTZ458786:QUC458805 RDV458786:RDY458805 RNR458786:RNU458805 RXN458786:RXQ458805 SHJ458786:SHM458805 SRF458786:SRI458805 TBB458786:TBE458805 TKX458786:TLA458805 TUT458786:TUW458805 UEP458786:UES458805 UOL458786:UOO458805 UYH458786:UYK458805 VID458786:VIG458805 VRZ458786:VSC458805 WBV458786:WBY458805 WLR458786:WLU458805 WVN458786:WVQ458805 G524322:J524341 JB524322:JE524341 SX524322:TA524341 ACT524322:ACW524341 AMP524322:AMS524341 AWL524322:AWO524341 BGH524322:BGK524341 BQD524322:BQG524341 BZZ524322:CAC524341 CJV524322:CJY524341 CTR524322:CTU524341 DDN524322:DDQ524341 DNJ524322:DNM524341 DXF524322:DXI524341 EHB524322:EHE524341 EQX524322:ERA524341 FAT524322:FAW524341 FKP524322:FKS524341 FUL524322:FUO524341 GEH524322:GEK524341 GOD524322:GOG524341 GXZ524322:GYC524341 HHV524322:HHY524341 HRR524322:HRU524341 IBN524322:IBQ524341 ILJ524322:ILM524341 IVF524322:IVI524341 JFB524322:JFE524341 JOX524322:JPA524341 JYT524322:JYW524341 KIP524322:KIS524341 KSL524322:KSO524341 LCH524322:LCK524341 LMD524322:LMG524341 LVZ524322:LWC524341 MFV524322:MFY524341 MPR524322:MPU524341 MZN524322:MZQ524341 NJJ524322:NJM524341 NTF524322:NTI524341 ODB524322:ODE524341 OMX524322:ONA524341 OWT524322:OWW524341 PGP524322:PGS524341 PQL524322:PQO524341 QAH524322:QAK524341 QKD524322:QKG524341 QTZ524322:QUC524341 RDV524322:RDY524341 RNR524322:RNU524341 RXN524322:RXQ524341 SHJ524322:SHM524341 SRF524322:SRI524341 TBB524322:TBE524341 TKX524322:TLA524341 TUT524322:TUW524341 UEP524322:UES524341 UOL524322:UOO524341 UYH524322:UYK524341 VID524322:VIG524341 VRZ524322:VSC524341 WBV524322:WBY524341 WLR524322:WLU524341 WVN524322:WVQ524341 G589858:J589877 JB589858:JE589877 SX589858:TA589877 ACT589858:ACW589877 AMP589858:AMS589877 AWL589858:AWO589877 BGH589858:BGK589877 BQD589858:BQG589877 BZZ589858:CAC589877 CJV589858:CJY589877 CTR589858:CTU589877 DDN589858:DDQ589877 DNJ589858:DNM589877 DXF589858:DXI589877 EHB589858:EHE589877 EQX589858:ERA589877 FAT589858:FAW589877 FKP589858:FKS589877 FUL589858:FUO589877 GEH589858:GEK589877 GOD589858:GOG589877 GXZ589858:GYC589877 HHV589858:HHY589877 HRR589858:HRU589877 IBN589858:IBQ589877 ILJ589858:ILM589877 IVF589858:IVI589877 JFB589858:JFE589877 JOX589858:JPA589877 JYT589858:JYW589877 KIP589858:KIS589877 KSL589858:KSO589877 LCH589858:LCK589877 LMD589858:LMG589877 LVZ589858:LWC589877 MFV589858:MFY589877 MPR589858:MPU589877 MZN589858:MZQ589877 NJJ589858:NJM589877 NTF589858:NTI589877 ODB589858:ODE589877 OMX589858:ONA589877 OWT589858:OWW589877 PGP589858:PGS589877 PQL589858:PQO589877 QAH589858:QAK589877 QKD589858:QKG589877 QTZ589858:QUC589877 RDV589858:RDY589877 RNR589858:RNU589877 RXN589858:RXQ589877 SHJ589858:SHM589877 SRF589858:SRI589877 TBB589858:TBE589877 TKX589858:TLA589877 TUT589858:TUW589877 UEP589858:UES589877 UOL589858:UOO589877 UYH589858:UYK589877 VID589858:VIG589877 VRZ589858:VSC589877 WBV589858:WBY589877 WLR589858:WLU589877 WVN589858:WVQ589877 G655394:J655413 JB655394:JE655413 SX655394:TA655413 ACT655394:ACW655413 AMP655394:AMS655413 AWL655394:AWO655413 BGH655394:BGK655413 BQD655394:BQG655413 BZZ655394:CAC655413 CJV655394:CJY655413 CTR655394:CTU655413 DDN655394:DDQ655413 DNJ655394:DNM655413 DXF655394:DXI655413 EHB655394:EHE655413 EQX655394:ERA655413 FAT655394:FAW655413 FKP655394:FKS655413 FUL655394:FUO655413 GEH655394:GEK655413 GOD655394:GOG655413 GXZ655394:GYC655413 HHV655394:HHY655413 HRR655394:HRU655413 IBN655394:IBQ655413 ILJ655394:ILM655413 IVF655394:IVI655413 JFB655394:JFE655413 JOX655394:JPA655413 JYT655394:JYW655413 KIP655394:KIS655413 KSL655394:KSO655413 LCH655394:LCK655413 LMD655394:LMG655413 LVZ655394:LWC655413 MFV655394:MFY655413 MPR655394:MPU655413 MZN655394:MZQ655413 NJJ655394:NJM655413 NTF655394:NTI655413 ODB655394:ODE655413 OMX655394:ONA655413 OWT655394:OWW655413 PGP655394:PGS655413 PQL655394:PQO655413 QAH655394:QAK655413 QKD655394:QKG655413 QTZ655394:QUC655413 RDV655394:RDY655413 RNR655394:RNU655413 RXN655394:RXQ655413 SHJ655394:SHM655413 SRF655394:SRI655413 TBB655394:TBE655413 TKX655394:TLA655413 TUT655394:TUW655413 UEP655394:UES655413 UOL655394:UOO655413 UYH655394:UYK655413 VID655394:VIG655413 VRZ655394:VSC655413 WBV655394:WBY655413 WLR655394:WLU655413 WVN655394:WVQ655413 G720930:J720949 JB720930:JE720949 SX720930:TA720949 ACT720930:ACW720949 AMP720930:AMS720949 AWL720930:AWO720949 BGH720930:BGK720949 BQD720930:BQG720949 BZZ720930:CAC720949 CJV720930:CJY720949 CTR720930:CTU720949 DDN720930:DDQ720949 DNJ720930:DNM720949 DXF720930:DXI720949 EHB720930:EHE720949 EQX720930:ERA720949 FAT720930:FAW720949 FKP720930:FKS720949 FUL720930:FUO720949 GEH720930:GEK720949 GOD720930:GOG720949 GXZ720930:GYC720949 HHV720930:HHY720949 HRR720930:HRU720949 IBN720930:IBQ720949 ILJ720930:ILM720949 IVF720930:IVI720949 JFB720930:JFE720949 JOX720930:JPA720949 JYT720930:JYW720949 KIP720930:KIS720949 KSL720930:KSO720949 LCH720930:LCK720949 LMD720930:LMG720949 LVZ720930:LWC720949 MFV720930:MFY720949 MPR720930:MPU720949 MZN720930:MZQ720949 NJJ720930:NJM720949 NTF720930:NTI720949 ODB720930:ODE720949 OMX720930:ONA720949 OWT720930:OWW720949 PGP720930:PGS720949 PQL720930:PQO720949 QAH720930:QAK720949 QKD720930:QKG720949 QTZ720930:QUC720949 RDV720930:RDY720949 RNR720930:RNU720949 RXN720930:RXQ720949 SHJ720930:SHM720949 SRF720930:SRI720949 TBB720930:TBE720949 TKX720930:TLA720949 TUT720930:TUW720949 UEP720930:UES720949 UOL720930:UOO720949 UYH720930:UYK720949 VID720930:VIG720949 VRZ720930:VSC720949 WBV720930:WBY720949 WLR720930:WLU720949 WVN720930:WVQ720949 G786466:J786485 JB786466:JE786485 SX786466:TA786485 ACT786466:ACW786485 AMP786466:AMS786485 AWL786466:AWO786485 BGH786466:BGK786485 BQD786466:BQG786485 BZZ786466:CAC786485 CJV786466:CJY786485 CTR786466:CTU786485 DDN786466:DDQ786485 DNJ786466:DNM786485 DXF786466:DXI786485 EHB786466:EHE786485 EQX786466:ERA786485 FAT786466:FAW786485 FKP786466:FKS786485 FUL786466:FUO786485 GEH786466:GEK786485 GOD786466:GOG786485 GXZ786466:GYC786485 HHV786466:HHY786485 HRR786466:HRU786485 IBN786466:IBQ786485 ILJ786466:ILM786485 IVF786466:IVI786485 JFB786466:JFE786485 JOX786466:JPA786485 JYT786466:JYW786485 KIP786466:KIS786485 KSL786466:KSO786485 LCH786466:LCK786485 LMD786466:LMG786485 LVZ786466:LWC786485 MFV786466:MFY786485 MPR786466:MPU786485 MZN786466:MZQ786485 NJJ786466:NJM786485 NTF786466:NTI786485 ODB786466:ODE786485 OMX786466:ONA786485 OWT786466:OWW786485 PGP786466:PGS786485 PQL786466:PQO786485 QAH786466:QAK786485 QKD786466:QKG786485 QTZ786466:QUC786485 RDV786466:RDY786485 RNR786466:RNU786485 RXN786466:RXQ786485 SHJ786466:SHM786485 SRF786466:SRI786485 TBB786466:TBE786485 TKX786466:TLA786485 TUT786466:TUW786485 UEP786466:UES786485 UOL786466:UOO786485 UYH786466:UYK786485 VID786466:VIG786485 VRZ786466:VSC786485 WBV786466:WBY786485 WLR786466:WLU786485 WVN786466:WVQ786485 G852002:J852021 JB852002:JE852021 SX852002:TA852021 ACT852002:ACW852021 AMP852002:AMS852021 AWL852002:AWO852021 BGH852002:BGK852021 BQD852002:BQG852021 BZZ852002:CAC852021 CJV852002:CJY852021 CTR852002:CTU852021 DDN852002:DDQ852021 DNJ852002:DNM852021 DXF852002:DXI852021 EHB852002:EHE852021 EQX852002:ERA852021 FAT852002:FAW852021 FKP852002:FKS852021 FUL852002:FUO852021 GEH852002:GEK852021 GOD852002:GOG852021 GXZ852002:GYC852021 HHV852002:HHY852021 HRR852002:HRU852021 IBN852002:IBQ852021 ILJ852002:ILM852021 IVF852002:IVI852021 JFB852002:JFE852021 JOX852002:JPA852021 JYT852002:JYW852021 KIP852002:KIS852021 KSL852002:KSO852021 LCH852002:LCK852021 LMD852002:LMG852021 LVZ852002:LWC852021 MFV852002:MFY852021 MPR852002:MPU852021 MZN852002:MZQ852021 NJJ852002:NJM852021 NTF852002:NTI852021 ODB852002:ODE852021 OMX852002:ONA852021 OWT852002:OWW852021 PGP852002:PGS852021 PQL852002:PQO852021 QAH852002:QAK852021 QKD852002:QKG852021 QTZ852002:QUC852021 RDV852002:RDY852021 RNR852002:RNU852021 RXN852002:RXQ852021 SHJ852002:SHM852021 SRF852002:SRI852021 TBB852002:TBE852021 TKX852002:TLA852021 TUT852002:TUW852021 UEP852002:UES852021 UOL852002:UOO852021 UYH852002:UYK852021 VID852002:VIG852021 VRZ852002:VSC852021 WBV852002:WBY852021 WLR852002:WLU852021 WVN852002:WVQ852021 G917538:J917557 JB917538:JE917557 SX917538:TA917557 ACT917538:ACW917557 AMP917538:AMS917557 AWL917538:AWO917557 BGH917538:BGK917557 BQD917538:BQG917557 BZZ917538:CAC917557 CJV917538:CJY917557 CTR917538:CTU917557 DDN917538:DDQ917557 DNJ917538:DNM917557 DXF917538:DXI917557 EHB917538:EHE917557 EQX917538:ERA917557 FAT917538:FAW917557 FKP917538:FKS917557 FUL917538:FUO917557 GEH917538:GEK917557 GOD917538:GOG917557 GXZ917538:GYC917557 HHV917538:HHY917557 HRR917538:HRU917557 IBN917538:IBQ917557 ILJ917538:ILM917557 IVF917538:IVI917557 JFB917538:JFE917557 JOX917538:JPA917557 JYT917538:JYW917557 KIP917538:KIS917557 KSL917538:KSO917557 LCH917538:LCK917557 LMD917538:LMG917557 LVZ917538:LWC917557 MFV917538:MFY917557 MPR917538:MPU917557 MZN917538:MZQ917557 NJJ917538:NJM917557 NTF917538:NTI917557 ODB917538:ODE917557 OMX917538:ONA917557 OWT917538:OWW917557 PGP917538:PGS917557 PQL917538:PQO917557 QAH917538:QAK917557 QKD917538:QKG917557 QTZ917538:QUC917557 RDV917538:RDY917557 RNR917538:RNU917557 RXN917538:RXQ917557 SHJ917538:SHM917557 SRF917538:SRI917557 TBB917538:TBE917557 TKX917538:TLA917557 TUT917538:TUW917557 UEP917538:UES917557 UOL917538:UOO917557 UYH917538:UYK917557 VID917538:VIG917557 VRZ917538:VSC917557 WBV917538:WBY917557 WLR917538:WLU917557 WVN917538:WVQ917557 G983074:J983093 JB983074:JE983093 SX983074:TA983093 ACT983074:ACW983093 AMP983074:AMS983093 AWL983074:AWO983093 BGH983074:BGK983093 BQD983074:BQG983093 BZZ983074:CAC983093 CJV983074:CJY983093 CTR983074:CTU983093 DDN983074:DDQ983093 DNJ983074:DNM983093 DXF983074:DXI983093 EHB983074:EHE983093 EQX983074:ERA983093 FAT983074:FAW983093 FKP983074:FKS983093 FUL983074:FUO983093 GEH983074:GEK983093 GOD983074:GOG983093 GXZ983074:GYC983093 HHV983074:HHY983093 HRR983074:HRU983093 IBN983074:IBQ983093 ILJ983074:ILM983093 IVF983074:IVI983093 JFB983074:JFE983093 JOX983074:JPA983093 JYT983074:JYW983093 KIP983074:KIS983093 KSL983074:KSO983093 LCH983074:LCK983093 LMD983074:LMG983093 LVZ983074:LWC983093 MFV983074:MFY983093 MPR983074:MPU983093 MZN983074:MZQ983093 NJJ983074:NJM983093 NTF983074:NTI983093 ODB983074:ODE983093 OMX983074:ONA983093 OWT983074:OWW983093 PGP983074:PGS983093 PQL983074:PQO983093 QAH983074:QAK983093 QKD983074:QKG983093 QTZ983074:QUC983093 RDV983074:RDY983093 RNR983074:RNU983093 RXN983074:RXQ983093 SHJ983074:SHM983093 SRF983074:SRI983093 TBB983074:TBE983093 E92:E96 G92:J96 E55:E89 E22:E32 G55:J89 G22:J32 E105:J105 E34:E53 F22:F96 G34:J53</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Y256"/>
  <sheetViews>
    <sheetView topLeftCell="B6" zoomScale="70" zoomScaleNormal="70" workbookViewId="0">
      <selection activeCell="F37" sqref="F37"/>
    </sheetView>
  </sheetViews>
  <sheetFormatPr defaultRowHeight="12.75"/>
  <cols>
    <col min="1" max="1" width="3.85546875" style="312" hidden="1" customWidth="1"/>
    <col min="2" max="2" width="81.7109375" style="316" customWidth="1"/>
    <col min="3" max="3" width="3.28515625" style="316" hidden="1" customWidth="1"/>
    <col min="4" max="4" width="4.140625" style="316" hidden="1" customWidth="1"/>
    <col min="5" max="6" width="19.140625" style="303" customWidth="1"/>
    <col min="7" max="10" width="19" style="303" customWidth="1"/>
    <col min="11" max="13" width="23.140625" style="303" hidden="1" customWidth="1"/>
    <col min="14" max="14" width="5.7109375" style="316" customWidth="1"/>
    <col min="15" max="15" width="13.7109375" style="316" hidden="1" customWidth="1"/>
    <col min="16" max="16" width="5.7109375" style="316" customWidth="1"/>
    <col min="17" max="17" width="14.42578125" style="331" customWidth="1"/>
    <col min="18" max="18" width="13.42578125" style="331" customWidth="1"/>
    <col min="19" max="20" width="11.140625" style="331" customWidth="1"/>
    <col min="21" max="21" width="16.28515625" style="331" hidden="1" customWidth="1"/>
    <col min="22" max="22" width="15" style="331" hidden="1" customWidth="1"/>
    <col min="23" max="23" width="15" style="332" customWidth="1"/>
    <col min="24" max="24" width="15.7109375" style="331" hidden="1" customWidth="1"/>
    <col min="25" max="25" width="15.28515625" style="331" hidden="1" customWidth="1"/>
    <col min="26" max="255" width="9.140625" style="331"/>
    <col min="256" max="256" width="0" style="331" hidden="1" customWidth="1"/>
    <col min="257" max="257" width="81.7109375" style="331" customWidth="1"/>
    <col min="258" max="259" width="0" style="331" hidden="1" customWidth="1"/>
    <col min="260" max="261" width="19.140625" style="331" customWidth="1"/>
    <col min="262" max="265" width="19" style="331" customWidth="1"/>
    <col min="266" max="268" width="0" style="331" hidden="1" customWidth="1"/>
    <col min="269" max="269" width="5.7109375" style="331" customWidth="1"/>
    <col min="270" max="270" width="55.5703125" style="331" customWidth="1"/>
    <col min="271" max="271" width="0" style="331" hidden="1" customWidth="1"/>
    <col min="272" max="272" width="5.7109375" style="331" customWidth="1"/>
    <col min="273" max="273" width="14.42578125" style="331" customWidth="1"/>
    <col min="274" max="274" width="13.42578125" style="331" customWidth="1"/>
    <col min="275" max="276" width="11.140625" style="331" customWidth="1"/>
    <col min="277" max="278" width="0" style="331" hidden="1" customWidth="1"/>
    <col min="279" max="279" width="15" style="331" customWidth="1"/>
    <col min="280" max="281" width="0" style="331" hidden="1" customWidth="1"/>
    <col min="282" max="511" width="9.140625" style="331"/>
    <col min="512" max="512" width="0" style="331" hidden="1" customWidth="1"/>
    <col min="513" max="513" width="81.7109375" style="331" customWidth="1"/>
    <col min="514" max="515" width="0" style="331" hidden="1" customWidth="1"/>
    <col min="516" max="517" width="19.140625" style="331" customWidth="1"/>
    <col min="518" max="521" width="19" style="331" customWidth="1"/>
    <col min="522" max="524" width="0" style="331" hidden="1" customWidth="1"/>
    <col min="525" max="525" width="5.7109375" style="331" customWidth="1"/>
    <col min="526" max="526" width="55.5703125" style="331" customWidth="1"/>
    <col min="527" max="527" width="0" style="331" hidden="1" customWidth="1"/>
    <col min="528" max="528" width="5.7109375" style="331" customWidth="1"/>
    <col min="529" max="529" width="14.42578125" style="331" customWidth="1"/>
    <col min="530" max="530" width="13.42578125" style="331" customWidth="1"/>
    <col min="531" max="532" width="11.140625" style="331" customWidth="1"/>
    <col min="533" max="534" width="0" style="331" hidden="1" customWidth="1"/>
    <col min="535" max="535" width="15" style="331" customWidth="1"/>
    <col min="536" max="537" width="0" style="331" hidden="1" customWidth="1"/>
    <col min="538" max="767" width="9.140625" style="331"/>
    <col min="768" max="768" width="0" style="331" hidden="1" customWidth="1"/>
    <col min="769" max="769" width="81.7109375" style="331" customWidth="1"/>
    <col min="770" max="771" width="0" style="331" hidden="1" customWidth="1"/>
    <col min="772" max="773" width="19.140625" style="331" customWidth="1"/>
    <col min="774" max="777" width="19" style="331" customWidth="1"/>
    <col min="778" max="780" width="0" style="331" hidden="1" customWidth="1"/>
    <col min="781" max="781" width="5.7109375" style="331" customWidth="1"/>
    <col min="782" max="782" width="55.5703125" style="331" customWidth="1"/>
    <col min="783" max="783" width="0" style="331" hidden="1" customWidth="1"/>
    <col min="784" max="784" width="5.7109375" style="331" customWidth="1"/>
    <col min="785" max="785" width="14.42578125" style="331" customWidth="1"/>
    <col min="786" max="786" width="13.42578125" style="331" customWidth="1"/>
    <col min="787" max="788" width="11.140625" style="331" customWidth="1"/>
    <col min="789" max="790" width="0" style="331" hidden="1" customWidth="1"/>
    <col min="791" max="791" width="15" style="331" customWidth="1"/>
    <col min="792" max="793" width="0" style="331" hidden="1" customWidth="1"/>
    <col min="794" max="1023" width="9.140625" style="331"/>
    <col min="1024" max="1024" width="0" style="331" hidden="1" customWidth="1"/>
    <col min="1025" max="1025" width="81.7109375" style="331" customWidth="1"/>
    <col min="1026" max="1027" width="0" style="331" hidden="1" customWidth="1"/>
    <col min="1028" max="1029" width="19.140625" style="331" customWidth="1"/>
    <col min="1030" max="1033" width="19" style="331" customWidth="1"/>
    <col min="1034" max="1036" width="0" style="331" hidden="1" customWidth="1"/>
    <col min="1037" max="1037" width="5.7109375" style="331" customWidth="1"/>
    <col min="1038" max="1038" width="55.5703125" style="331" customWidth="1"/>
    <col min="1039" max="1039" width="0" style="331" hidden="1" customWidth="1"/>
    <col min="1040" max="1040" width="5.7109375" style="331" customWidth="1"/>
    <col min="1041" max="1041" width="14.42578125" style="331" customWidth="1"/>
    <col min="1042" max="1042" width="13.42578125" style="331" customWidth="1"/>
    <col min="1043" max="1044" width="11.140625" style="331" customWidth="1"/>
    <col min="1045" max="1046" width="0" style="331" hidden="1" customWidth="1"/>
    <col min="1047" max="1047" width="15" style="331" customWidth="1"/>
    <col min="1048" max="1049" width="0" style="331" hidden="1" customWidth="1"/>
    <col min="1050" max="1279" width="9.140625" style="331"/>
    <col min="1280" max="1280" width="0" style="331" hidden="1" customWidth="1"/>
    <col min="1281" max="1281" width="81.7109375" style="331" customWidth="1"/>
    <col min="1282" max="1283" width="0" style="331" hidden="1" customWidth="1"/>
    <col min="1284" max="1285" width="19.140625" style="331" customWidth="1"/>
    <col min="1286" max="1289" width="19" style="331" customWidth="1"/>
    <col min="1290" max="1292" width="0" style="331" hidden="1" customWidth="1"/>
    <col min="1293" max="1293" width="5.7109375" style="331" customWidth="1"/>
    <col min="1294" max="1294" width="55.5703125" style="331" customWidth="1"/>
    <col min="1295" max="1295" width="0" style="331" hidden="1" customWidth="1"/>
    <col min="1296" max="1296" width="5.7109375" style="331" customWidth="1"/>
    <col min="1297" max="1297" width="14.42578125" style="331" customWidth="1"/>
    <col min="1298" max="1298" width="13.42578125" style="331" customWidth="1"/>
    <col min="1299" max="1300" width="11.140625" style="331" customWidth="1"/>
    <col min="1301" max="1302" width="0" style="331" hidden="1" customWidth="1"/>
    <col min="1303" max="1303" width="15" style="331" customWidth="1"/>
    <col min="1304" max="1305" width="0" style="331" hidden="1" customWidth="1"/>
    <col min="1306" max="1535" width="9.140625" style="331"/>
    <col min="1536" max="1536" width="0" style="331" hidden="1" customWidth="1"/>
    <col min="1537" max="1537" width="81.7109375" style="331" customWidth="1"/>
    <col min="1538" max="1539" width="0" style="331" hidden="1" customWidth="1"/>
    <col min="1540" max="1541" width="19.140625" style="331" customWidth="1"/>
    <col min="1542" max="1545" width="19" style="331" customWidth="1"/>
    <col min="1546" max="1548" width="0" style="331" hidden="1" customWidth="1"/>
    <col min="1549" max="1549" width="5.7109375" style="331" customWidth="1"/>
    <col min="1550" max="1550" width="55.5703125" style="331" customWidth="1"/>
    <col min="1551" max="1551" width="0" style="331" hidden="1" customWidth="1"/>
    <col min="1552" max="1552" width="5.7109375" style="331" customWidth="1"/>
    <col min="1553" max="1553" width="14.42578125" style="331" customWidth="1"/>
    <col min="1554" max="1554" width="13.42578125" style="331" customWidth="1"/>
    <col min="1555" max="1556" width="11.140625" style="331" customWidth="1"/>
    <col min="1557" max="1558" width="0" style="331" hidden="1" customWidth="1"/>
    <col min="1559" max="1559" width="15" style="331" customWidth="1"/>
    <col min="1560" max="1561" width="0" style="331" hidden="1" customWidth="1"/>
    <col min="1562" max="1791" width="9.140625" style="331"/>
    <col min="1792" max="1792" width="0" style="331" hidden="1" customWidth="1"/>
    <col min="1793" max="1793" width="81.7109375" style="331" customWidth="1"/>
    <col min="1794" max="1795" width="0" style="331" hidden="1" customWidth="1"/>
    <col min="1796" max="1797" width="19.140625" style="331" customWidth="1"/>
    <col min="1798" max="1801" width="19" style="331" customWidth="1"/>
    <col min="1802" max="1804" width="0" style="331" hidden="1" customWidth="1"/>
    <col min="1805" max="1805" width="5.7109375" style="331" customWidth="1"/>
    <col min="1806" max="1806" width="55.5703125" style="331" customWidth="1"/>
    <col min="1807" max="1807" width="0" style="331" hidden="1" customWidth="1"/>
    <col min="1808" max="1808" width="5.7109375" style="331" customWidth="1"/>
    <col min="1809" max="1809" width="14.42578125" style="331" customWidth="1"/>
    <col min="1810" max="1810" width="13.42578125" style="331" customWidth="1"/>
    <col min="1811" max="1812" width="11.140625" style="331" customWidth="1"/>
    <col min="1813" max="1814" width="0" style="331" hidden="1" customWidth="1"/>
    <col min="1815" max="1815" width="15" style="331" customWidth="1"/>
    <col min="1816" max="1817" width="0" style="331" hidden="1" customWidth="1"/>
    <col min="1818" max="2047" width="9.140625" style="331"/>
    <col min="2048" max="2048" width="0" style="331" hidden="1" customWidth="1"/>
    <col min="2049" max="2049" width="81.7109375" style="331" customWidth="1"/>
    <col min="2050" max="2051" width="0" style="331" hidden="1" customWidth="1"/>
    <col min="2052" max="2053" width="19.140625" style="331" customWidth="1"/>
    <col min="2054" max="2057" width="19" style="331" customWidth="1"/>
    <col min="2058" max="2060" width="0" style="331" hidden="1" customWidth="1"/>
    <col min="2061" max="2061" width="5.7109375" style="331" customWidth="1"/>
    <col min="2062" max="2062" width="55.5703125" style="331" customWidth="1"/>
    <col min="2063" max="2063" width="0" style="331" hidden="1" customWidth="1"/>
    <col min="2064" max="2064" width="5.7109375" style="331" customWidth="1"/>
    <col min="2065" max="2065" width="14.42578125" style="331" customWidth="1"/>
    <col min="2066" max="2066" width="13.42578125" style="331" customWidth="1"/>
    <col min="2067" max="2068" width="11.140625" style="331" customWidth="1"/>
    <col min="2069" max="2070" width="0" style="331" hidden="1" customWidth="1"/>
    <col min="2071" max="2071" width="15" style="331" customWidth="1"/>
    <col min="2072" max="2073" width="0" style="331" hidden="1" customWidth="1"/>
    <col min="2074" max="2303" width="9.140625" style="331"/>
    <col min="2304" max="2304" width="0" style="331" hidden="1" customWidth="1"/>
    <col min="2305" max="2305" width="81.7109375" style="331" customWidth="1"/>
    <col min="2306" max="2307" width="0" style="331" hidden="1" customWidth="1"/>
    <col min="2308" max="2309" width="19.140625" style="331" customWidth="1"/>
    <col min="2310" max="2313" width="19" style="331" customWidth="1"/>
    <col min="2314" max="2316" width="0" style="331" hidden="1" customWidth="1"/>
    <col min="2317" max="2317" width="5.7109375" style="331" customWidth="1"/>
    <col min="2318" max="2318" width="55.5703125" style="331" customWidth="1"/>
    <col min="2319" max="2319" width="0" style="331" hidden="1" customWidth="1"/>
    <col min="2320" max="2320" width="5.7109375" style="331" customWidth="1"/>
    <col min="2321" max="2321" width="14.42578125" style="331" customWidth="1"/>
    <col min="2322" max="2322" width="13.42578125" style="331" customWidth="1"/>
    <col min="2323" max="2324" width="11.140625" style="331" customWidth="1"/>
    <col min="2325" max="2326" width="0" style="331" hidden="1" customWidth="1"/>
    <col min="2327" max="2327" width="15" style="331" customWidth="1"/>
    <col min="2328" max="2329" width="0" style="331" hidden="1" customWidth="1"/>
    <col min="2330" max="2559" width="9.140625" style="331"/>
    <col min="2560" max="2560" width="0" style="331" hidden="1" customWidth="1"/>
    <col min="2561" max="2561" width="81.7109375" style="331" customWidth="1"/>
    <col min="2562" max="2563" width="0" style="331" hidden="1" customWidth="1"/>
    <col min="2564" max="2565" width="19.140625" style="331" customWidth="1"/>
    <col min="2566" max="2569" width="19" style="331" customWidth="1"/>
    <col min="2570" max="2572" width="0" style="331" hidden="1" customWidth="1"/>
    <col min="2573" max="2573" width="5.7109375" style="331" customWidth="1"/>
    <col min="2574" max="2574" width="55.5703125" style="331" customWidth="1"/>
    <col min="2575" max="2575" width="0" style="331" hidden="1" customWidth="1"/>
    <col min="2576" max="2576" width="5.7109375" style="331" customWidth="1"/>
    <col min="2577" max="2577" width="14.42578125" style="331" customWidth="1"/>
    <col min="2578" max="2578" width="13.42578125" style="331" customWidth="1"/>
    <col min="2579" max="2580" width="11.140625" style="331" customWidth="1"/>
    <col min="2581" max="2582" width="0" style="331" hidden="1" customWidth="1"/>
    <col min="2583" max="2583" width="15" style="331" customWidth="1"/>
    <col min="2584" max="2585" width="0" style="331" hidden="1" customWidth="1"/>
    <col min="2586" max="2815" width="9.140625" style="331"/>
    <col min="2816" max="2816" width="0" style="331" hidden="1" customWidth="1"/>
    <col min="2817" max="2817" width="81.7109375" style="331" customWidth="1"/>
    <col min="2818" max="2819" width="0" style="331" hidden="1" customWidth="1"/>
    <col min="2820" max="2821" width="19.140625" style="331" customWidth="1"/>
    <col min="2822" max="2825" width="19" style="331" customWidth="1"/>
    <col min="2826" max="2828" width="0" style="331" hidden="1" customWidth="1"/>
    <col min="2829" max="2829" width="5.7109375" style="331" customWidth="1"/>
    <col min="2830" max="2830" width="55.5703125" style="331" customWidth="1"/>
    <col min="2831" max="2831" width="0" style="331" hidden="1" customWidth="1"/>
    <col min="2832" max="2832" width="5.7109375" style="331" customWidth="1"/>
    <col min="2833" max="2833" width="14.42578125" style="331" customWidth="1"/>
    <col min="2834" max="2834" width="13.42578125" style="331" customWidth="1"/>
    <col min="2835" max="2836" width="11.140625" style="331" customWidth="1"/>
    <col min="2837" max="2838" width="0" style="331" hidden="1" customWidth="1"/>
    <col min="2839" max="2839" width="15" style="331" customWidth="1"/>
    <col min="2840" max="2841" width="0" style="331" hidden="1" customWidth="1"/>
    <col min="2842" max="3071" width="9.140625" style="331"/>
    <col min="3072" max="3072" width="0" style="331" hidden="1" customWidth="1"/>
    <col min="3073" max="3073" width="81.7109375" style="331" customWidth="1"/>
    <col min="3074" max="3075" width="0" style="331" hidden="1" customWidth="1"/>
    <col min="3076" max="3077" width="19.140625" style="331" customWidth="1"/>
    <col min="3078" max="3081" width="19" style="331" customWidth="1"/>
    <col min="3082" max="3084" width="0" style="331" hidden="1" customWidth="1"/>
    <col min="3085" max="3085" width="5.7109375" style="331" customWidth="1"/>
    <col min="3086" max="3086" width="55.5703125" style="331" customWidth="1"/>
    <col min="3087" max="3087" width="0" style="331" hidden="1" customWidth="1"/>
    <col min="3088" max="3088" width="5.7109375" style="331" customWidth="1"/>
    <col min="3089" max="3089" width="14.42578125" style="331" customWidth="1"/>
    <col min="3090" max="3090" width="13.42578125" style="331" customWidth="1"/>
    <col min="3091" max="3092" width="11.140625" style="331" customWidth="1"/>
    <col min="3093" max="3094" width="0" style="331" hidden="1" customWidth="1"/>
    <col min="3095" max="3095" width="15" style="331" customWidth="1"/>
    <col min="3096" max="3097" width="0" style="331" hidden="1" customWidth="1"/>
    <col min="3098" max="3327" width="9.140625" style="331"/>
    <col min="3328" max="3328" width="0" style="331" hidden="1" customWidth="1"/>
    <col min="3329" max="3329" width="81.7109375" style="331" customWidth="1"/>
    <col min="3330" max="3331" width="0" style="331" hidden="1" customWidth="1"/>
    <col min="3332" max="3333" width="19.140625" style="331" customWidth="1"/>
    <col min="3334" max="3337" width="19" style="331" customWidth="1"/>
    <col min="3338" max="3340" width="0" style="331" hidden="1" customWidth="1"/>
    <col min="3341" max="3341" width="5.7109375" style="331" customWidth="1"/>
    <col min="3342" max="3342" width="55.5703125" style="331" customWidth="1"/>
    <col min="3343" max="3343" width="0" style="331" hidden="1" customWidth="1"/>
    <col min="3344" max="3344" width="5.7109375" style="331" customWidth="1"/>
    <col min="3345" max="3345" width="14.42578125" style="331" customWidth="1"/>
    <col min="3346" max="3346" width="13.42578125" style="331" customWidth="1"/>
    <col min="3347" max="3348" width="11.140625" style="331" customWidth="1"/>
    <col min="3349" max="3350" width="0" style="331" hidden="1" customWidth="1"/>
    <col min="3351" max="3351" width="15" style="331" customWidth="1"/>
    <col min="3352" max="3353" width="0" style="331" hidden="1" customWidth="1"/>
    <col min="3354" max="3583" width="9.140625" style="331"/>
    <col min="3584" max="3584" width="0" style="331" hidden="1" customWidth="1"/>
    <col min="3585" max="3585" width="81.7109375" style="331" customWidth="1"/>
    <col min="3586" max="3587" width="0" style="331" hidden="1" customWidth="1"/>
    <col min="3588" max="3589" width="19.140625" style="331" customWidth="1"/>
    <col min="3590" max="3593" width="19" style="331" customWidth="1"/>
    <col min="3594" max="3596" width="0" style="331" hidden="1" customWidth="1"/>
    <col min="3597" max="3597" width="5.7109375" style="331" customWidth="1"/>
    <col min="3598" max="3598" width="55.5703125" style="331" customWidth="1"/>
    <col min="3599" max="3599" width="0" style="331" hidden="1" customWidth="1"/>
    <col min="3600" max="3600" width="5.7109375" style="331" customWidth="1"/>
    <col min="3601" max="3601" width="14.42578125" style="331" customWidth="1"/>
    <col min="3602" max="3602" width="13.42578125" style="331" customWidth="1"/>
    <col min="3603" max="3604" width="11.140625" style="331" customWidth="1"/>
    <col min="3605" max="3606" width="0" style="331" hidden="1" customWidth="1"/>
    <col min="3607" max="3607" width="15" style="331" customWidth="1"/>
    <col min="3608" max="3609" width="0" style="331" hidden="1" customWidth="1"/>
    <col min="3610" max="3839" width="9.140625" style="331"/>
    <col min="3840" max="3840" width="0" style="331" hidden="1" customWidth="1"/>
    <col min="3841" max="3841" width="81.7109375" style="331" customWidth="1"/>
    <col min="3842" max="3843" width="0" style="331" hidden="1" customWidth="1"/>
    <col min="3844" max="3845" width="19.140625" style="331" customWidth="1"/>
    <col min="3846" max="3849" width="19" style="331" customWidth="1"/>
    <col min="3850" max="3852" width="0" style="331" hidden="1" customWidth="1"/>
    <col min="3853" max="3853" width="5.7109375" style="331" customWidth="1"/>
    <col min="3854" max="3854" width="55.5703125" style="331" customWidth="1"/>
    <col min="3855" max="3855" width="0" style="331" hidden="1" customWidth="1"/>
    <col min="3856" max="3856" width="5.7109375" style="331" customWidth="1"/>
    <col min="3857" max="3857" width="14.42578125" style="331" customWidth="1"/>
    <col min="3858" max="3858" width="13.42578125" style="331" customWidth="1"/>
    <col min="3859" max="3860" width="11.140625" style="331" customWidth="1"/>
    <col min="3861" max="3862" width="0" style="331" hidden="1" customWidth="1"/>
    <col min="3863" max="3863" width="15" style="331" customWidth="1"/>
    <col min="3864" max="3865" width="0" style="331" hidden="1" customWidth="1"/>
    <col min="3866" max="4095" width="9.140625" style="331"/>
    <col min="4096" max="4096" width="0" style="331" hidden="1" customWidth="1"/>
    <col min="4097" max="4097" width="81.7109375" style="331" customWidth="1"/>
    <col min="4098" max="4099" width="0" style="331" hidden="1" customWidth="1"/>
    <col min="4100" max="4101" width="19.140625" style="331" customWidth="1"/>
    <col min="4102" max="4105" width="19" style="331" customWidth="1"/>
    <col min="4106" max="4108" width="0" style="331" hidden="1" customWidth="1"/>
    <col min="4109" max="4109" width="5.7109375" style="331" customWidth="1"/>
    <col min="4110" max="4110" width="55.5703125" style="331" customWidth="1"/>
    <col min="4111" max="4111" width="0" style="331" hidden="1" customWidth="1"/>
    <col min="4112" max="4112" width="5.7109375" style="331" customWidth="1"/>
    <col min="4113" max="4113" width="14.42578125" style="331" customWidth="1"/>
    <col min="4114" max="4114" width="13.42578125" style="331" customWidth="1"/>
    <col min="4115" max="4116" width="11.140625" style="331" customWidth="1"/>
    <col min="4117" max="4118" width="0" style="331" hidden="1" customWidth="1"/>
    <col min="4119" max="4119" width="15" style="331" customWidth="1"/>
    <col min="4120" max="4121" width="0" style="331" hidden="1" customWidth="1"/>
    <col min="4122" max="4351" width="9.140625" style="331"/>
    <col min="4352" max="4352" width="0" style="331" hidden="1" customWidth="1"/>
    <col min="4353" max="4353" width="81.7109375" style="331" customWidth="1"/>
    <col min="4354" max="4355" width="0" style="331" hidden="1" customWidth="1"/>
    <col min="4356" max="4357" width="19.140625" style="331" customWidth="1"/>
    <col min="4358" max="4361" width="19" style="331" customWidth="1"/>
    <col min="4362" max="4364" width="0" style="331" hidden="1" customWidth="1"/>
    <col min="4365" max="4365" width="5.7109375" style="331" customWidth="1"/>
    <col min="4366" max="4366" width="55.5703125" style="331" customWidth="1"/>
    <col min="4367" max="4367" width="0" style="331" hidden="1" customWidth="1"/>
    <col min="4368" max="4368" width="5.7109375" style="331" customWidth="1"/>
    <col min="4369" max="4369" width="14.42578125" style="331" customWidth="1"/>
    <col min="4370" max="4370" width="13.42578125" style="331" customWidth="1"/>
    <col min="4371" max="4372" width="11.140625" style="331" customWidth="1"/>
    <col min="4373" max="4374" width="0" style="331" hidden="1" customWidth="1"/>
    <col min="4375" max="4375" width="15" style="331" customWidth="1"/>
    <col min="4376" max="4377" width="0" style="331" hidden="1" customWidth="1"/>
    <col min="4378" max="4607" width="9.140625" style="331"/>
    <col min="4608" max="4608" width="0" style="331" hidden="1" customWidth="1"/>
    <col min="4609" max="4609" width="81.7109375" style="331" customWidth="1"/>
    <col min="4610" max="4611" width="0" style="331" hidden="1" customWidth="1"/>
    <col min="4612" max="4613" width="19.140625" style="331" customWidth="1"/>
    <col min="4614" max="4617" width="19" style="331" customWidth="1"/>
    <col min="4618" max="4620" width="0" style="331" hidden="1" customWidth="1"/>
    <col min="4621" max="4621" width="5.7109375" style="331" customWidth="1"/>
    <col min="4622" max="4622" width="55.5703125" style="331" customWidth="1"/>
    <col min="4623" max="4623" width="0" style="331" hidden="1" customWidth="1"/>
    <col min="4624" max="4624" width="5.7109375" style="331" customWidth="1"/>
    <col min="4625" max="4625" width="14.42578125" style="331" customWidth="1"/>
    <col min="4626" max="4626" width="13.42578125" style="331" customWidth="1"/>
    <col min="4627" max="4628" width="11.140625" style="331" customWidth="1"/>
    <col min="4629" max="4630" width="0" style="331" hidden="1" customWidth="1"/>
    <col min="4631" max="4631" width="15" style="331" customWidth="1"/>
    <col min="4632" max="4633" width="0" style="331" hidden="1" customWidth="1"/>
    <col min="4634" max="4863" width="9.140625" style="331"/>
    <col min="4864" max="4864" width="0" style="331" hidden="1" customWidth="1"/>
    <col min="4865" max="4865" width="81.7109375" style="331" customWidth="1"/>
    <col min="4866" max="4867" width="0" style="331" hidden="1" customWidth="1"/>
    <col min="4868" max="4869" width="19.140625" style="331" customWidth="1"/>
    <col min="4870" max="4873" width="19" style="331" customWidth="1"/>
    <col min="4874" max="4876" width="0" style="331" hidden="1" customWidth="1"/>
    <col min="4877" max="4877" width="5.7109375" style="331" customWidth="1"/>
    <col min="4878" max="4878" width="55.5703125" style="331" customWidth="1"/>
    <col min="4879" max="4879" width="0" style="331" hidden="1" customWidth="1"/>
    <col min="4880" max="4880" width="5.7109375" style="331" customWidth="1"/>
    <col min="4881" max="4881" width="14.42578125" style="331" customWidth="1"/>
    <col min="4882" max="4882" width="13.42578125" style="331" customWidth="1"/>
    <col min="4883" max="4884" width="11.140625" style="331" customWidth="1"/>
    <col min="4885" max="4886" width="0" style="331" hidden="1" customWidth="1"/>
    <col min="4887" max="4887" width="15" style="331" customWidth="1"/>
    <col min="4888" max="4889" width="0" style="331" hidden="1" customWidth="1"/>
    <col min="4890" max="5119" width="9.140625" style="331"/>
    <col min="5120" max="5120" width="0" style="331" hidden="1" customWidth="1"/>
    <col min="5121" max="5121" width="81.7109375" style="331" customWidth="1"/>
    <col min="5122" max="5123" width="0" style="331" hidden="1" customWidth="1"/>
    <col min="5124" max="5125" width="19.140625" style="331" customWidth="1"/>
    <col min="5126" max="5129" width="19" style="331" customWidth="1"/>
    <col min="5130" max="5132" width="0" style="331" hidden="1" customWidth="1"/>
    <col min="5133" max="5133" width="5.7109375" style="331" customWidth="1"/>
    <col min="5134" max="5134" width="55.5703125" style="331" customWidth="1"/>
    <col min="5135" max="5135" width="0" style="331" hidden="1" customWidth="1"/>
    <col min="5136" max="5136" width="5.7109375" style="331" customWidth="1"/>
    <col min="5137" max="5137" width="14.42578125" style="331" customWidth="1"/>
    <col min="5138" max="5138" width="13.42578125" style="331" customWidth="1"/>
    <col min="5139" max="5140" width="11.140625" style="331" customWidth="1"/>
    <col min="5141" max="5142" width="0" style="331" hidden="1" customWidth="1"/>
    <col min="5143" max="5143" width="15" style="331" customWidth="1"/>
    <col min="5144" max="5145" width="0" style="331" hidden="1" customWidth="1"/>
    <col min="5146" max="5375" width="9.140625" style="331"/>
    <col min="5376" max="5376" width="0" style="331" hidden="1" customWidth="1"/>
    <col min="5377" max="5377" width="81.7109375" style="331" customWidth="1"/>
    <col min="5378" max="5379" width="0" style="331" hidden="1" customWidth="1"/>
    <col min="5380" max="5381" width="19.140625" style="331" customWidth="1"/>
    <col min="5382" max="5385" width="19" style="331" customWidth="1"/>
    <col min="5386" max="5388" width="0" style="331" hidden="1" customWidth="1"/>
    <col min="5389" max="5389" width="5.7109375" style="331" customWidth="1"/>
    <col min="5390" max="5390" width="55.5703125" style="331" customWidth="1"/>
    <col min="5391" max="5391" width="0" style="331" hidden="1" customWidth="1"/>
    <col min="5392" max="5392" width="5.7109375" style="331" customWidth="1"/>
    <col min="5393" max="5393" width="14.42578125" style="331" customWidth="1"/>
    <col min="5394" max="5394" width="13.42578125" style="331" customWidth="1"/>
    <col min="5395" max="5396" width="11.140625" style="331" customWidth="1"/>
    <col min="5397" max="5398" width="0" style="331" hidden="1" customWidth="1"/>
    <col min="5399" max="5399" width="15" style="331" customWidth="1"/>
    <col min="5400" max="5401" width="0" style="331" hidden="1" customWidth="1"/>
    <col min="5402" max="5631" width="9.140625" style="331"/>
    <col min="5632" max="5632" width="0" style="331" hidden="1" customWidth="1"/>
    <col min="5633" max="5633" width="81.7109375" style="331" customWidth="1"/>
    <col min="5634" max="5635" width="0" style="331" hidden="1" customWidth="1"/>
    <col min="5636" max="5637" width="19.140625" style="331" customWidth="1"/>
    <col min="5638" max="5641" width="19" style="331" customWidth="1"/>
    <col min="5642" max="5644" width="0" style="331" hidden="1" customWidth="1"/>
    <col min="5645" max="5645" width="5.7109375" style="331" customWidth="1"/>
    <col min="5646" max="5646" width="55.5703125" style="331" customWidth="1"/>
    <col min="5647" max="5647" width="0" style="331" hidden="1" customWidth="1"/>
    <col min="5648" max="5648" width="5.7109375" style="331" customWidth="1"/>
    <col min="5649" max="5649" width="14.42578125" style="331" customWidth="1"/>
    <col min="5650" max="5650" width="13.42578125" style="331" customWidth="1"/>
    <col min="5651" max="5652" width="11.140625" style="331" customWidth="1"/>
    <col min="5653" max="5654" width="0" style="331" hidden="1" customWidth="1"/>
    <col min="5655" max="5655" width="15" style="331" customWidth="1"/>
    <col min="5656" max="5657" width="0" style="331" hidden="1" customWidth="1"/>
    <col min="5658" max="5887" width="9.140625" style="331"/>
    <col min="5888" max="5888" width="0" style="331" hidden="1" customWidth="1"/>
    <col min="5889" max="5889" width="81.7109375" style="331" customWidth="1"/>
    <col min="5890" max="5891" width="0" style="331" hidden="1" customWidth="1"/>
    <col min="5892" max="5893" width="19.140625" style="331" customWidth="1"/>
    <col min="5894" max="5897" width="19" style="331" customWidth="1"/>
    <col min="5898" max="5900" width="0" style="331" hidden="1" customWidth="1"/>
    <col min="5901" max="5901" width="5.7109375" style="331" customWidth="1"/>
    <col min="5902" max="5902" width="55.5703125" style="331" customWidth="1"/>
    <col min="5903" max="5903" width="0" style="331" hidden="1" customWidth="1"/>
    <col min="5904" max="5904" width="5.7109375" style="331" customWidth="1"/>
    <col min="5905" max="5905" width="14.42578125" style="331" customWidth="1"/>
    <col min="5906" max="5906" width="13.42578125" style="331" customWidth="1"/>
    <col min="5907" max="5908" width="11.140625" style="331" customWidth="1"/>
    <col min="5909" max="5910" width="0" style="331" hidden="1" customWidth="1"/>
    <col min="5911" max="5911" width="15" style="331" customWidth="1"/>
    <col min="5912" max="5913" width="0" style="331" hidden="1" customWidth="1"/>
    <col min="5914" max="6143" width="9.140625" style="331"/>
    <col min="6144" max="6144" width="0" style="331" hidden="1" customWidth="1"/>
    <col min="6145" max="6145" width="81.7109375" style="331" customWidth="1"/>
    <col min="6146" max="6147" width="0" style="331" hidden="1" customWidth="1"/>
    <col min="6148" max="6149" width="19.140625" style="331" customWidth="1"/>
    <col min="6150" max="6153" width="19" style="331" customWidth="1"/>
    <col min="6154" max="6156" width="0" style="331" hidden="1" customWidth="1"/>
    <col min="6157" max="6157" width="5.7109375" style="331" customWidth="1"/>
    <col min="6158" max="6158" width="55.5703125" style="331" customWidth="1"/>
    <col min="6159" max="6159" width="0" style="331" hidden="1" customWidth="1"/>
    <col min="6160" max="6160" width="5.7109375" style="331" customWidth="1"/>
    <col min="6161" max="6161" width="14.42578125" style="331" customWidth="1"/>
    <col min="6162" max="6162" width="13.42578125" style="331" customWidth="1"/>
    <col min="6163" max="6164" width="11.140625" style="331" customWidth="1"/>
    <col min="6165" max="6166" width="0" style="331" hidden="1" customWidth="1"/>
    <col min="6167" max="6167" width="15" style="331" customWidth="1"/>
    <col min="6168" max="6169" width="0" style="331" hidden="1" customWidth="1"/>
    <col min="6170" max="6399" width="9.140625" style="331"/>
    <col min="6400" max="6400" width="0" style="331" hidden="1" customWidth="1"/>
    <col min="6401" max="6401" width="81.7109375" style="331" customWidth="1"/>
    <col min="6402" max="6403" width="0" style="331" hidden="1" customWidth="1"/>
    <col min="6404" max="6405" width="19.140625" style="331" customWidth="1"/>
    <col min="6406" max="6409" width="19" style="331" customWidth="1"/>
    <col min="6410" max="6412" width="0" style="331" hidden="1" customWidth="1"/>
    <col min="6413" max="6413" width="5.7109375" style="331" customWidth="1"/>
    <col min="6414" max="6414" width="55.5703125" style="331" customWidth="1"/>
    <col min="6415" max="6415" width="0" style="331" hidden="1" customWidth="1"/>
    <col min="6416" max="6416" width="5.7109375" style="331" customWidth="1"/>
    <col min="6417" max="6417" width="14.42578125" style="331" customWidth="1"/>
    <col min="6418" max="6418" width="13.42578125" style="331" customWidth="1"/>
    <col min="6419" max="6420" width="11.140625" style="331" customWidth="1"/>
    <col min="6421" max="6422" width="0" style="331" hidden="1" customWidth="1"/>
    <col min="6423" max="6423" width="15" style="331" customWidth="1"/>
    <col min="6424" max="6425" width="0" style="331" hidden="1" customWidth="1"/>
    <col min="6426" max="6655" width="9.140625" style="331"/>
    <col min="6656" max="6656" width="0" style="331" hidden="1" customWidth="1"/>
    <col min="6657" max="6657" width="81.7109375" style="331" customWidth="1"/>
    <col min="6658" max="6659" width="0" style="331" hidden="1" customWidth="1"/>
    <col min="6660" max="6661" width="19.140625" style="331" customWidth="1"/>
    <col min="6662" max="6665" width="19" style="331" customWidth="1"/>
    <col min="6666" max="6668" width="0" style="331" hidden="1" customWidth="1"/>
    <col min="6669" max="6669" width="5.7109375" style="331" customWidth="1"/>
    <col min="6670" max="6670" width="55.5703125" style="331" customWidth="1"/>
    <col min="6671" max="6671" width="0" style="331" hidden="1" customWidth="1"/>
    <col min="6672" max="6672" width="5.7109375" style="331" customWidth="1"/>
    <col min="6673" max="6673" width="14.42578125" style="331" customWidth="1"/>
    <col min="6674" max="6674" width="13.42578125" style="331" customWidth="1"/>
    <col min="6675" max="6676" width="11.140625" style="331" customWidth="1"/>
    <col min="6677" max="6678" width="0" style="331" hidden="1" customWidth="1"/>
    <col min="6679" max="6679" width="15" style="331" customWidth="1"/>
    <col min="6680" max="6681" width="0" style="331" hidden="1" customWidth="1"/>
    <col min="6682" max="6911" width="9.140625" style="331"/>
    <col min="6912" max="6912" width="0" style="331" hidden="1" customWidth="1"/>
    <col min="6913" max="6913" width="81.7109375" style="331" customWidth="1"/>
    <col min="6914" max="6915" width="0" style="331" hidden="1" customWidth="1"/>
    <col min="6916" max="6917" width="19.140625" style="331" customWidth="1"/>
    <col min="6918" max="6921" width="19" style="331" customWidth="1"/>
    <col min="6922" max="6924" width="0" style="331" hidden="1" customWidth="1"/>
    <col min="6925" max="6925" width="5.7109375" style="331" customWidth="1"/>
    <col min="6926" max="6926" width="55.5703125" style="331" customWidth="1"/>
    <col min="6927" max="6927" width="0" style="331" hidden="1" customWidth="1"/>
    <col min="6928" max="6928" width="5.7109375" style="331" customWidth="1"/>
    <col min="6929" max="6929" width="14.42578125" style="331" customWidth="1"/>
    <col min="6930" max="6930" width="13.42578125" style="331" customWidth="1"/>
    <col min="6931" max="6932" width="11.140625" style="331" customWidth="1"/>
    <col min="6933" max="6934" width="0" style="331" hidden="1" customWidth="1"/>
    <col min="6935" max="6935" width="15" style="331" customWidth="1"/>
    <col min="6936" max="6937" width="0" style="331" hidden="1" customWidth="1"/>
    <col min="6938" max="7167" width="9.140625" style="331"/>
    <col min="7168" max="7168" width="0" style="331" hidden="1" customWidth="1"/>
    <col min="7169" max="7169" width="81.7109375" style="331" customWidth="1"/>
    <col min="7170" max="7171" width="0" style="331" hidden="1" customWidth="1"/>
    <col min="7172" max="7173" width="19.140625" style="331" customWidth="1"/>
    <col min="7174" max="7177" width="19" style="331" customWidth="1"/>
    <col min="7178" max="7180" width="0" style="331" hidden="1" customWidth="1"/>
    <col min="7181" max="7181" width="5.7109375" style="331" customWidth="1"/>
    <col min="7182" max="7182" width="55.5703125" style="331" customWidth="1"/>
    <col min="7183" max="7183" width="0" style="331" hidden="1" customWidth="1"/>
    <col min="7184" max="7184" width="5.7109375" style="331" customWidth="1"/>
    <col min="7185" max="7185" width="14.42578125" style="331" customWidth="1"/>
    <col min="7186" max="7186" width="13.42578125" style="331" customWidth="1"/>
    <col min="7187" max="7188" width="11.140625" style="331" customWidth="1"/>
    <col min="7189" max="7190" width="0" style="331" hidden="1" customWidth="1"/>
    <col min="7191" max="7191" width="15" style="331" customWidth="1"/>
    <col min="7192" max="7193" width="0" style="331" hidden="1" customWidth="1"/>
    <col min="7194" max="7423" width="9.140625" style="331"/>
    <col min="7424" max="7424" width="0" style="331" hidden="1" customWidth="1"/>
    <col min="7425" max="7425" width="81.7109375" style="331" customWidth="1"/>
    <col min="7426" max="7427" width="0" style="331" hidden="1" customWidth="1"/>
    <col min="7428" max="7429" width="19.140625" style="331" customWidth="1"/>
    <col min="7430" max="7433" width="19" style="331" customWidth="1"/>
    <col min="7434" max="7436" width="0" style="331" hidden="1" customWidth="1"/>
    <col min="7437" max="7437" width="5.7109375" style="331" customWidth="1"/>
    <col min="7438" max="7438" width="55.5703125" style="331" customWidth="1"/>
    <col min="7439" max="7439" width="0" style="331" hidden="1" customWidth="1"/>
    <col min="7440" max="7440" width="5.7109375" style="331" customWidth="1"/>
    <col min="7441" max="7441" width="14.42578125" style="331" customWidth="1"/>
    <col min="7442" max="7442" width="13.42578125" style="331" customWidth="1"/>
    <col min="7443" max="7444" width="11.140625" style="331" customWidth="1"/>
    <col min="7445" max="7446" width="0" style="331" hidden="1" customWidth="1"/>
    <col min="7447" max="7447" width="15" style="331" customWidth="1"/>
    <col min="7448" max="7449" width="0" style="331" hidden="1" customWidth="1"/>
    <col min="7450" max="7679" width="9.140625" style="331"/>
    <col min="7680" max="7680" width="0" style="331" hidden="1" customWidth="1"/>
    <col min="7681" max="7681" width="81.7109375" style="331" customWidth="1"/>
    <col min="7682" max="7683" width="0" style="331" hidden="1" customWidth="1"/>
    <col min="7684" max="7685" width="19.140625" style="331" customWidth="1"/>
    <col min="7686" max="7689" width="19" style="331" customWidth="1"/>
    <col min="7690" max="7692" width="0" style="331" hidden="1" customWidth="1"/>
    <col min="7693" max="7693" width="5.7109375" style="331" customWidth="1"/>
    <col min="7694" max="7694" width="55.5703125" style="331" customWidth="1"/>
    <col min="7695" max="7695" width="0" style="331" hidden="1" customWidth="1"/>
    <col min="7696" max="7696" width="5.7109375" style="331" customWidth="1"/>
    <col min="7697" max="7697" width="14.42578125" style="331" customWidth="1"/>
    <col min="7698" max="7698" width="13.42578125" style="331" customWidth="1"/>
    <col min="7699" max="7700" width="11.140625" style="331" customWidth="1"/>
    <col min="7701" max="7702" width="0" style="331" hidden="1" customWidth="1"/>
    <col min="7703" max="7703" width="15" style="331" customWidth="1"/>
    <col min="7704" max="7705" width="0" style="331" hidden="1" customWidth="1"/>
    <col min="7706" max="7935" width="9.140625" style="331"/>
    <col min="7936" max="7936" width="0" style="331" hidden="1" customWidth="1"/>
    <col min="7937" max="7937" width="81.7109375" style="331" customWidth="1"/>
    <col min="7938" max="7939" width="0" style="331" hidden="1" customWidth="1"/>
    <col min="7940" max="7941" width="19.140625" style="331" customWidth="1"/>
    <col min="7942" max="7945" width="19" style="331" customWidth="1"/>
    <col min="7946" max="7948" width="0" style="331" hidden="1" customWidth="1"/>
    <col min="7949" max="7949" width="5.7109375" style="331" customWidth="1"/>
    <col min="7950" max="7950" width="55.5703125" style="331" customWidth="1"/>
    <col min="7951" max="7951" width="0" style="331" hidden="1" customWidth="1"/>
    <col min="7952" max="7952" width="5.7109375" style="331" customWidth="1"/>
    <col min="7953" max="7953" width="14.42578125" style="331" customWidth="1"/>
    <col min="7954" max="7954" width="13.42578125" style="331" customWidth="1"/>
    <col min="7955" max="7956" width="11.140625" style="331" customWidth="1"/>
    <col min="7957" max="7958" width="0" style="331" hidden="1" customWidth="1"/>
    <col min="7959" max="7959" width="15" style="331" customWidth="1"/>
    <col min="7960" max="7961" width="0" style="331" hidden="1" customWidth="1"/>
    <col min="7962" max="8191" width="9.140625" style="331"/>
    <col min="8192" max="8192" width="0" style="331" hidden="1" customWidth="1"/>
    <col min="8193" max="8193" width="81.7109375" style="331" customWidth="1"/>
    <col min="8194" max="8195" width="0" style="331" hidden="1" customWidth="1"/>
    <col min="8196" max="8197" width="19.140625" style="331" customWidth="1"/>
    <col min="8198" max="8201" width="19" style="331" customWidth="1"/>
    <col min="8202" max="8204" width="0" style="331" hidden="1" customWidth="1"/>
    <col min="8205" max="8205" width="5.7109375" style="331" customWidth="1"/>
    <col min="8206" max="8206" width="55.5703125" style="331" customWidth="1"/>
    <col min="8207" max="8207" width="0" style="331" hidden="1" customWidth="1"/>
    <col min="8208" max="8208" width="5.7109375" style="331" customWidth="1"/>
    <col min="8209" max="8209" width="14.42578125" style="331" customWidth="1"/>
    <col min="8210" max="8210" width="13.42578125" style="331" customWidth="1"/>
    <col min="8211" max="8212" width="11.140625" style="331" customWidth="1"/>
    <col min="8213" max="8214" width="0" style="331" hidden="1" customWidth="1"/>
    <col min="8215" max="8215" width="15" style="331" customWidth="1"/>
    <col min="8216" max="8217" width="0" style="331" hidden="1" customWidth="1"/>
    <col min="8218" max="8447" width="9.140625" style="331"/>
    <col min="8448" max="8448" width="0" style="331" hidden="1" customWidth="1"/>
    <col min="8449" max="8449" width="81.7109375" style="331" customWidth="1"/>
    <col min="8450" max="8451" width="0" style="331" hidden="1" customWidth="1"/>
    <col min="8452" max="8453" width="19.140625" style="331" customWidth="1"/>
    <col min="8454" max="8457" width="19" style="331" customWidth="1"/>
    <col min="8458" max="8460" width="0" style="331" hidden="1" customWidth="1"/>
    <col min="8461" max="8461" width="5.7109375" style="331" customWidth="1"/>
    <col min="8462" max="8462" width="55.5703125" style="331" customWidth="1"/>
    <col min="8463" max="8463" width="0" style="331" hidden="1" customWidth="1"/>
    <col min="8464" max="8464" width="5.7109375" style="331" customWidth="1"/>
    <col min="8465" max="8465" width="14.42578125" style="331" customWidth="1"/>
    <col min="8466" max="8466" width="13.42578125" style="331" customWidth="1"/>
    <col min="8467" max="8468" width="11.140625" style="331" customWidth="1"/>
    <col min="8469" max="8470" width="0" style="331" hidden="1" customWidth="1"/>
    <col min="8471" max="8471" width="15" style="331" customWidth="1"/>
    <col min="8472" max="8473" width="0" style="331" hidden="1" customWidth="1"/>
    <col min="8474" max="8703" width="9.140625" style="331"/>
    <col min="8704" max="8704" width="0" style="331" hidden="1" customWidth="1"/>
    <col min="8705" max="8705" width="81.7109375" style="331" customWidth="1"/>
    <col min="8706" max="8707" width="0" style="331" hidden="1" customWidth="1"/>
    <col min="8708" max="8709" width="19.140625" style="331" customWidth="1"/>
    <col min="8710" max="8713" width="19" style="331" customWidth="1"/>
    <col min="8714" max="8716" width="0" style="331" hidden="1" customWidth="1"/>
    <col min="8717" max="8717" width="5.7109375" style="331" customWidth="1"/>
    <col min="8718" max="8718" width="55.5703125" style="331" customWidth="1"/>
    <col min="8719" max="8719" width="0" style="331" hidden="1" customWidth="1"/>
    <col min="8720" max="8720" width="5.7109375" style="331" customWidth="1"/>
    <col min="8721" max="8721" width="14.42578125" style="331" customWidth="1"/>
    <col min="8722" max="8722" width="13.42578125" style="331" customWidth="1"/>
    <col min="8723" max="8724" width="11.140625" style="331" customWidth="1"/>
    <col min="8725" max="8726" width="0" style="331" hidden="1" customWidth="1"/>
    <col min="8727" max="8727" width="15" style="331" customWidth="1"/>
    <col min="8728" max="8729" width="0" style="331" hidden="1" customWidth="1"/>
    <col min="8730" max="8959" width="9.140625" style="331"/>
    <col min="8960" max="8960" width="0" style="331" hidden="1" customWidth="1"/>
    <col min="8961" max="8961" width="81.7109375" style="331" customWidth="1"/>
    <col min="8962" max="8963" width="0" style="331" hidden="1" customWidth="1"/>
    <col min="8964" max="8965" width="19.140625" style="331" customWidth="1"/>
    <col min="8966" max="8969" width="19" style="331" customWidth="1"/>
    <col min="8970" max="8972" width="0" style="331" hidden="1" customWidth="1"/>
    <col min="8973" max="8973" width="5.7109375" style="331" customWidth="1"/>
    <col min="8974" max="8974" width="55.5703125" style="331" customWidth="1"/>
    <col min="8975" max="8975" width="0" style="331" hidden="1" customWidth="1"/>
    <col min="8976" max="8976" width="5.7109375" style="331" customWidth="1"/>
    <col min="8977" max="8977" width="14.42578125" style="331" customWidth="1"/>
    <col min="8978" max="8978" width="13.42578125" style="331" customWidth="1"/>
    <col min="8979" max="8980" width="11.140625" style="331" customWidth="1"/>
    <col min="8981" max="8982" width="0" style="331" hidden="1" customWidth="1"/>
    <col min="8983" max="8983" width="15" style="331" customWidth="1"/>
    <col min="8984" max="8985" width="0" style="331" hidden="1" customWidth="1"/>
    <col min="8986" max="9215" width="9.140625" style="331"/>
    <col min="9216" max="9216" width="0" style="331" hidden="1" customWidth="1"/>
    <col min="9217" max="9217" width="81.7109375" style="331" customWidth="1"/>
    <col min="9218" max="9219" width="0" style="331" hidden="1" customWidth="1"/>
    <col min="9220" max="9221" width="19.140625" style="331" customWidth="1"/>
    <col min="9222" max="9225" width="19" style="331" customWidth="1"/>
    <col min="9226" max="9228" width="0" style="331" hidden="1" customWidth="1"/>
    <col min="9229" max="9229" width="5.7109375" style="331" customWidth="1"/>
    <col min="9230" max="9230" width="55.5703125" style="331" customWidth="1"/>
    <col min="9231" max="9231" width="0" style="331" hidden="1" customWidth="1"/>
    <col min="9232" max="9232" width="5.7109375" style="331" customWidth="1"/>
    <col min="9233" max="9233" width="14.42578125" style="331" customWidth="1"/>
    <col min="9234" max="9234" width="13.42578125" style="331" customWidth="1"/>
    <col min="9235" max="9236" width="11.140625" style="331" customWidth="1"/>
    <col min="9237" max="9238" width="0" style="331" hidden="1" customWidth="1"/>
    <col min="9239" max="9239" width="15" style="331" customWidth="1"/>
    <col min="9240" max="9241" width="0" style="331" hidden="1" customWidth="1"/>
    <col min="9242" max="9471" width="9.140625" style="331"/>
    <col min="9472" max="9472" width="0" style="331" hidden="1" customWidth="1"/>
    <col min="9473" max="9473" width="81.7109375" style="331" customWidth="1"/>
    <col min="9474" max="9475" width="0" style="331" hidden="1" customWidth="1"/>
    <col min="9476" max="9477" width="19.140625" style="331" customWidth="1"/>
    <col min="9478" max="9481" width="19" style="331" customWidth="1"/>
    <col min="9482" max="9484" width="0" style="331" hidden="1" customWidth="1"/>
    <col min="9485" max="9485" width="5.7109375" style="331" customWidth="1"/>
    <col min="9486" max="9486" width="55.5703125" style="331" customWidth="1"/>
    <col min="9487" max="9487" width="0" style="331" hidden="1" customWidth="1"/>
    <col min="9488" max="9488" width="5.7109375" style="331" customWidth="1"/>
    <col min="9489" max="9489" width="14.42578125" style="331" customWidth="1"/>
    <col min="9490" max="9490" width="13.42578125" style="331" customWidth="1"/>
    <col min="9491" max="9492" width="11.140625" style="331" customWidth="1"/>
    <col min="9493" max="9494" width="0" style="331" hidden="1" customWidth="1"/>
    <col min="9495" max="9495" width="15" style="331" customWidth="1"/>
    <col min="9496" max="9497" width="0" style="331" hidden="1" customWidth="1"/>
    <col min="9498" max="9727" width="9.140625" style="331"/>
    <col min="9728" max="9728" width="0" style="331" hidden="1" customWidth="1"/>
    <col min="9729" max="9729" width="81.7109375" style="331" customWidth="1"/>
    <col min="9730" max="9731" width="0" style="331" hidden="1" customWidth="1"/>
    <col min="9732" max="9733" width="19.140625" style="331" customWidth="1"/>
    <col min="9734" max="9737" width="19" style="331" customWidth="1"/>
    <col min="9738" max="9740" width="0" style="331" hidden="1" customWidth="1"/>
    <col min="9741" max="9741" width="5.7109375" style="331" customWidth="1"/>
    <col min="9742" max="9742" width="55.5703125" style="331" customWidth="1"/>
    <col min="9743" max="9743" width="0" style="331" hidden="1" customWidth="1"/>
    <col min="9744" max="9744" width="5.7109375" style="331" customWidth="1"/>
    <col min="9745" max="9745" width="14.42578125" style="331" customWidth="1"/>
    <col min="9746" max="9746" width="13.42578125" style="331" customWidth="1"/>
    <col min="9747" max="9748" width="11.140625" style="331" customWidth="1"/>
    <col min="9749" max="9750" width="0" style="331" hidden="1" customWidth="1"/>
    <col min="9751" max="9751" width="15" style="331" customWidth="1"/>
    <col min="9752" max="9753" width="0" style="331" hidden="1" customWidth="1"/>
    <col min="9754" max="9983" width="9.140625" style="331"/>
    <col min="9984" max="9984" width="0" style="331" hidden="1" customWidth="1"/>
    <col min="9985" max="9985" width="81.7109375" style="331" customWidth="1"/>
    <col min="9986" max="9987" width="0" style="331" hidden="1" customWidth="1"/>
    <col min="9988" max="9989" width="19.140625" style="331" customWidth="1"/>
    <col min="9990" max="9993" width="19" style="331" customWidth="1"/>
    <col min="9994" max="9996" width="0" style="331" hidden="1" customWidth="1"/>
    <col min="9997" max="9997" width="5.7109375" style="331" customWidth="1"/>
    <col min="9998" max="9998" width="55.5703125" style="331" customWidth="1"/>
    <col min="9999" max="9999" width="0" style="331" hidden="1" customWidth="1"/>
    <col min="10000" max="10000" width="5.7109375" style="331" customWidth="1"/>
    <col min="10001" max="10001" width="14.42578125" style="331" customWidth="1"/>
    <col min="10002" max="10002" width="13.42578125" style="331" customWidth="1"/>
    <col min="10003" max="10004" width="11.140625" style="331" customWidth="1"/>
    <col min="10005" max="10006" width="0" style="331" hidden="1" customWidth="1"/>
    <col min="10007" max="10007" width="15" style="331" customWidth="1"/>
    <col min="10008" max="10009" width="0" style="331" hidden="1" customWidth="1"/>
    <col min="10010" max="10239" width="9.140625" style="331"/>
    <col min="10240" max="10240" width="0" style="331" hidden="1" customWidth="1"/>
    <col min="10241" max="10241" width="81.7109375" style="331" customWidth="1"/>
    <col min="10242" max="10243" width="0" style="331" hidden="1" customWidth="1"/>
    <col min="10244" max="10245" width="19.140625" style="331" customWidth="1"/>
    <col min="10246" max="10249" width="19" style="331" customWidth="1"/>
    <col min="10250" max="10252" width="0" style="331" hidden="1" customWidth="1"/>
    <col min="10253" max="10253" width="5.7109375" style="331" customWidth="1"/>
    <col min="10254" max="10254" width="55.5703125" style="331" customWidth="1"/>
    <col min="10255" max="10255" width="0" style="331" hidden="1" customWidth="1"/>
    <col min="10256" max="10256" width="5.7109375" style="331" customWidth="1"/>
    <col min="10257" max="10257" width="14.42578125" style="331" customWidth="1"/>
    <col min="10258" max="10258" width="13.42578125" style="331" customWidth="1"/>
    <col min="10259" max="10260" width="11.140625" style="331" customWidth="1"/>
    <col min="10261" max="10262" width="0" style="331" hidden="1" customWidth="1"/>
    <col min="10263" max="10263" width="15" style="331" customWidth="1"/>
    <col min="10264" max="10265" width="0" style="331" hidden="1" customWidth="1"/>
    <col min="10266" max="10495" width="9.140625" style="331"/>
    <col min="10496" max="10496" width="0" style="331" hidden="1" customWidth="1"/>
    <col min="10497" max="10497" width="81.7109375" style="331" customWidth="1"/>
    <col min="10498" max="10499" width="0" style="331" hidden="1" customWidth="1"/>
    <col min="10500" max="10501" width="19.140625" style="331" customWidth="1"/>
    <col min="10502" max="10505" width="19" style="331" customWidth="1"/>
    <col min="10506" max="10508" width="0" style="331" hidden="1" customWidth="1"/>
    <col min="10509" max="10509" width="5.7109375" style="331" customWidth="1"/>
    <col min="10510" max="10510" width="55.5703125" style="331" customWidth="1"/>
    <col min="10511" max="10511" width="0" style="331" hidden="1" customWidth="1"/>
    <col min="10512" max="10512" width="5.7109375" style="331" customWidth="1"/>
    <col min="10513" max="10513" width="14.42578125" style="331" customWidth="1"/>
    <col min="10514" max="10514" width="13.42578125" style="331" customWidth="1"/>
    <col min="10515" max="10516" width="11.140625" style="331" customWidth="1"/>
    <col min="10517" max="10518" width="0" style="331" hidden="1" customWidth="1"/>
    <col min="10519" max="10519" width="15" style="331" customWidth="1"/>
    <col min="10520" max="10521" width="0" style="331" hidden="1" customWidth="1"/>
    <col min="10522" max="10751" width="9.140625" style="331"/>
    <col min="10752" max="10752" width="0" style="331" hidden="1" customWidth="1"/>
    <col min="10753" max="10753" width="81.7109375" style="331" customWidth="1"/>
    <col min="10754" max="10755" width="0" style="331" hidden="1" customWidth="1"/>
    <col min="10756" max="10757" width="19.140625" style="331" customWidth="1"/>
    <col min="10758" max="10761" width="19" style="331" customWidth="1"/>
    <col min="10762" max="10764" width="0" style="331" hidden="1" customWidth="1"/>
    <col min="10765" max="10765" width="5.7109375" style="331" customWidth="1"/>
    <col min="10766" max="10766" width="55.5703125" style="331" customWidth="1"/>
    <col min="10767" max="10767" width="0" style="331" hidden="1" customWidth="1"/>
    <col min="10768" max="10768" width="5.7109375" style="331" customWidth="1"/>
    <col min="10769" max="10769" width="14.42578125" style="331" customWidth="1"/>
    <col min="10770" max="10770" width="13.42578125" style="331" customWidth="1"/>
    <col min="10771" max="10772" width="11.140625" style="331" customWidth="1"/>
    <col min="10773" max="10774" width="0" style="331" hidden="1" customWidth="1"/>
    <col min="10775" max="10775" width="15" style="331" customWidth="1"/>
    <col min="10776" max="10777" width="0" style="331" hidden="1" customWidth="1"/>
    <col min="10778" max="11007" width="9.140625" style="331"/>
    <col min="11008" max="11008" width="0" style="331" hidden="1" customWidth="1"/>
    <col min="11009" max="11009" width="81.7109375" style="331" customWidth="1"/>
    <col min="11010" max="11011" width="0" style="331" hidden="1" customWidth="1"/>
    <col min="11012" max="11013" width="19.140625" style="331" customWidth="1"/>
    <col min="11014" max="11017" width="19" style="331" customWidth="1"/>
    <col min="11018" max="11020" width="0" style="331" hidden="1" customWidth="1"/>
    <col min="11021" max="11021" width="5.7109375" style="331" customWidth="1"/>
    <col min="11022" max="11022" width="55.5703125" style="331" customWidth="1"/>
    <col min="11023" max="11023" width="0" style="331" hidden="1" customWidth="1"/>
    <col min="11024" max="11024" width="5.7109375" style="331" customWidth="1"/>
    <col min="11025" max="11025" width="14.42578125" style="331" customWidth="1"/>
    <col min="11026" max="11026" width="13.42578125" style="331" customWidth="1"/>
    <col min="11027" max="11028" width="11.140625" style="331" customWidth="1"/>
    <col min="11029" max="11030" width="0" style="331" hidden="1" customWidth="1"/>
    <col min="11031" max="11031" width="15" style="331" customWidth="1"/>
    <col min="11032" max="11033" width="0" style="331" hidden="1" customWidth="1"/>
    <col min="11034" max="11263" width="9.140625" style="331"/>
    <col min="11264" max="11264" width="0" style="331" hidden="1" customWidth="1"/>
    <col min="11265" max="11265" width="81.7109375" style="331" customWidth="1"/>
    <col min="11266" max="11267" width="0" style="331" hidden="1" customWidth="1"/>
    <col min="11268" max="11269" width="19.140625" style="331" customWidth="1"/>
    <col min="11270" max="11273" width="19" style="331" customWidth="1"/>
    <col min="11274" max="11276" width="0" style="331" hidden="1" customWidth="1"/>
    <col min="11277" max="11277" width="5.7109375" style="331" customWidth="1"/>
    <col min="11278" max="11278" width="55.5703125" style="331" customWidth="1"/>
    <col min="11279" max="11279" width="0" style="331" hidden="1" customWidth="1"/>
    <col min="11280" max="11280" width="5.7109375" style="331" customWidth="1"/>
    <col min="11281" max="11281" width="14.42578125" style="331" customWidth="1"/>
    <col min="11282" max="11282" width="13.42578125" style="331" customWidth="1"/>
    <col min="11283" max="11284" width="11.140625" style="331" customWidth="1"/>
    <col min="11285" max="11286" width="0" style="331" hidden="1" customWidth="1"/>
    <col min="11287" max="11287" width="15" style="331" customWidth="1"/>
    <col min="11288" max="11289" width="0" style="331" hidden="1" customWidth="1"/>
    <col min="11290" max="11519" width="9.140625" style="331"/>
    <col min="11520" max="11520" width="0" style="331" hidden="1" customWidth="1"/>
    <col min="11521" max="11521" width="81.7109375" style="331" customWidth="1"/>
    <col min="11522" max="11523" width="0" style="331" hidden="1" customWidth="1"/>
    <col min="11524" max="11525" width="19.140625" style="331" customWidth="1"/>
    <col min="11526" max="11529" width="19" style="331" customWidth="1"/>
    <col min="11530" max="11532" width="0" style="331" hidden="1" customWidth="1"/>
    <col min="11533" max="11533" width="5.7109375" style="331" customWidth="1"/>
    <col min="11534" max="11534" width="55.5703125" style="331" customWidth="1"/>
    <col min="11535" max="11535" width="0" style="331" hidden="1" customWidth="1"/>
    <col min="11536" max="11536" width="5.7109375" style="331" customWidth="1"/>
    <col min="11537" max="11537" width="14.42578125" style="331" customWidth="1"/>
    <col min="11538" max="11538" width="13.42578125" style="331" customWidth="1"/>
    <col min="11539" max="11540" width="11.140625" style="331" customWidth="1"/>
    <col min="11541" max="11542" width="0" style="331" hidden="1" customWidth="1"/>
    <col min="11543" max="11543" width="15" style="331" customWidth="1"/>
    <col min="11544" max="11545" width="0" style="331" hidden="1" customWidth="1"/>
    <col min="11546" max="11775" width="9.140625" style="331"/>
    <col min="11776" max="11776" width="0" style="331" hidden="1" customWidth="1"/>
    <col min="11777" max="11777" width="81.7109375" style="331" customWidth="1"/>
    <col min="11778" max="11779" width="0" style="331" hidden="1" customWidth="1"/>
    <col min="11780" max="11781" width="19.140625" style="331" customWidth="1"/>
    <col min="11782" max="11785" width="19" style="331" customWidth="1"/>
    <col min="11786" max="11788" width="0" style="331" hidden="1" customWidth="1"/>
    <col min="11789" max="11789" width="5.7109375" style="331" customWidth="1"/>
    <col min="11790" max="11790" width="55.5703125" style="331" customWidth="1"/>
    <col min="11791" max="11791" width="0" style="331" hidden="1" customWidth="1"/>
    <col min="11792" max="11792" width="5.7109375" style="331" customWidth="1"/>
    <col min="11793" max="11793" width="14.42578125" style="331" customWidth="1"/>
    <col min="11794" max="11794" width="13.42578125" style="331" customWidth="1"/>
    <col min="11795" max="11796" width="11.140625" style="331" customWidth="1"/>
    <col min="11797" max="11798" width="0" style="331" hidden="1" customWidth="1"/>
    <col min="11799" max="11799" width="15" style="331" customWidth="1"/>
    <col min="11800" max="11801" width="0" style="331" hidden="1" customWidth="1"/>
    <col min="11802" max="12031" width="9.140625" style="331"/>
    <col min="12032" max="12032" width="0" style="331" hidden="1" customWidth="1"/>
    <col min="12033" max="12033" width="81.7109375" style="331" customWidth="1"/>
    <col min="12034" max="12035" width="0" style="331" hidden="1" customWidth="1"/>
    <col min="12036" max="12037" width="19.140625" style="331" customWidth="1"/>
    <col min="12038" max="12041" width="19" style="331" customWidth="1"/>
    <col min="12042" max="12044" width="0" style="331" hidden="1" customWidth="1"/>
    <col min="12045" max="12045" width="5.7109375" style="331" customWidth="1"/>
    <col min="12046" max="12046" width="55.5703125" style="331" customWidth="1"/>
    <col min="12047" max="12047" width="0" style="331" hidden="1" customWidth="1"/>
    <col min="12048" max="12048" width="5.7109375" style="331" customWidth="1"/>
    <col min="12049" max="12049" width="14.42578125" style="331" customWidth="1"/>
    <col min="12050" max="12050" width="13.42578125" style="331" customWidth="1"/>
    <col min="12051" max="12052" width="11.140625" style="331" customWidth="1"/>
    <col min="12053" max="12054" width="0" style="331" hidden="1" customWidth="1"/>
    <col min="12055" max="12055" width="15" style="331" customWidth="1"/>
    <col min="12056" max="12057" width="0" style="331" hidden="1" customWidth="1"/>
    <col min="12058" max="12287" width="9.140625" style="331"/>
    <col min="12288" max="12288" width="0" style="331" hidden="1" customWidth="1"/>
    <col min="12289" max="12289" width="81.7109375" style="331" customWidth="1"/>
    <col min="12290" max="12291" width="0" style="331" hidden="1" customWidth="1"/>
    <col min="12292" max="12293" width="19.140625" style="331" customWidth="1"/>
    <col min="12294" max="12297" width="19" style="331" customWidth="1"/>
    <col min="12298" max="12300" width="0" style="331" hidden="1" customWidth="1"/>
    <col min="12301" max="12301" width="5.7109375" style="331" customWidth="1"/>
    <col min="12302" max="12302" width="55.5703125" style="331" customWidth="1"/>
    <col min="12303" max="12303" width="0" style="331" hidden="1" customWidth="1"/>
    <col min="12304" max="12304" width="5.7109375" style="331" customWidth="1"/>
    <col min="12305" max="12305" width="14.42578125" style="331" customWidth="1"/>
    <col min="12306" max="12306" width="13.42578125" style="331" customWidth="1"/>
    <col min="12307" max="12308" width="11.140625" style="331" customWidth="1"/>
    <col min="12309" max="12310" width="0" style="331" hidden="1" customWidth="1"/>
    <col min="12311" max="12311" width="15" style="331" customWidth="1"/>
    <col min="12312" max="12313" width="0" style="331" hidden="1" customWidth="1"/>
    <col min="12314" max="12543" width="9.140625" style="331"/>
    <col min="12544" max="12544" width="0" style="331" hidden="1" customWidth="1"/>
    <col min="12545" max="12545" width="81.7109375" style="331" customWidth="1"/>
    <col min="12546" max="12547" width="0" style="331" hidden="1" customWidth="1"/>
    <col min="12548" max="12549" width="19.140625" style="331" customWidth="1"/>
    <col min="12550" max="12553" width="19" style="331" customWidth="1"/>
    <col min="12554" max="12556" width="0" style="331" hidden="1" customWidth="1"/>
    <col min="12557" max="12557" width="5.7109375" style="331" customWidth="1"/>
    <col min="12558" max="12558" width="55.5703125" style="331" customWidth="1"/>
    <col min="12559" max="12559" width="0" style="331" hidden="1" customWidth="1"/>
    <col min="12560" max="12560" width="5.7109375" style="331" customWidth="1"/>
    <col min="12561" max="12561" width="14.42578125" style="331" customWidth="1"/>
    <col min="12562" max="12562" width="13.42578125" style="331" customWidth="1"/>
    <col min="12563" max="12564" width="11.140625" style="331" customWidth="1"/>
    <col min="12565" max="12566" width="0" style="331" hidden="1" customWidth="1"/>
    <col min="12567" max="12567" width="15" style="331" customWidth="1"/>
    <col min="12568" max="12569" width="0" style="331" hidden="1" customWidth="1"/>
    <col min="12570" max="12799" width="9.140625" style="331"/>
    <col min="12800" max="12800" width="0" style="331" hidden="1" customWidth="1"/>
    <col min="12801" max="12801" width="81.7109375" style="331" customWidth="1"/>
    <col min="12802" max="12803" width="0" style="331" hidden="1" customWidth="1"/>
    <col min="12804" max="12805" width="19.140625" style="331" customWidth="1"/>
    <col min="12806" max="12809" width="19" style="331" customWidth="1"/>
    <col min="12810" max="12812" width="0" style="331" hidden="1" customWidth="1"/>
    <col min="12813" max="12813" width="5.7109375" style="331" customWidth="1"/>
    <col min="12814" max="12814" width="55.5703125" style="331" customWidth="1"/>
    <col min="12815" max="12815" width="0" style="331" hidden="1" customWidth="1"/>
    <col min="12816" max="12816" width="5.7109375" style="331" customWidth="1"/>
    <col min="12817" max="12817" width="14.42578125" style="331" customWidth="1"/>
    <col min="12818" max="12818" width="13.42578125" style="331" customWidth="1"/>
    <col min="12819" max="12820" width="11.140625" style="331" customWidth="1"/>
    <col min="12821" max="12822" width="0" style="331" hidden="1" customWidth="1"/>
    <col min="12823" max="12823" width="15" style="331" customWidth="1"/>
    <col min="12824" max="12825" width="0" style="331" hidden="1" customWidth="1"/>
    <col min="12826" max="13055" width="9.140625" style="331"/>
    <col min="13056" max="13056" width="0" style="331" hidden="1" customWidth="1"/>
    <col min="13057" max="13057" width="81.7109375" style="331" customWidth="1"/>
    <col min="13058" max="13059" width="0" style="331" hidden="1" customWidth="1"/>
    <col min="13060" max="13061" width="19.140625" style="331" customWidth="1"/>
    <col min="13062" max="13065" width="19" style="331" customWidth="1"/>
    <col min="13066" max="13068" width="0" style="331" hidden="1" customWidth="1"/>
    <col min="13069" max="13069" width="5.7109375" style="331" customWidth="1"/>
    <col min="13070" max="13070" width="55.5703125" style="331" customWidth="1"/>
    <col min="13071" max="13071" width="0" style="331" hidden="1" customWidth="1"/>
    <col min="13072" max="13072" width="5.7109375" style="331" customWidth="1"/>
    <col min="13073" max="13073" width="14.42578125" style="331" customWidth="1"/>
    <col min="13074" max="13074" width="13.42578125" style="331" customWidth="1"/>
    <col min="13075" max="13076" width="11.140625" style="331" customWidth="1"/>
    <col min="13077" max="13078" width="0" style="331" hidden="1" customWidth="1"/>
    <col min="13079" max="13079" width="15" style="331" customWidth="1"/>
    <col min="13080" max="13081" width="0" style="331" hidden="1" customWidth="1"/>
    <col min="13082" max="13311" width="9.140625" style="331"/>
    <col min="13312" max="13312" width="0" style="331" hidden="1" customWidth="1"/>
    <col min="13313" max="13313" width="81.7109375" style="331" customWidth="1"/>
    <col min="13314" max="13315" width="0" style="331" hidden="1" customWidth="1"/>
    <col min="13316" max="13317" width="19.140625" style="331" customWidth="1"/>
    <col min="13318" max="13321" width="19" style="331" customWidth="1"/>
    <col min="13322" max="13324" width="0" style="331" hidden="1" customWidth="1"/>
    <col min="13325" max="13325" width="5.7109375" style="331" customWidth="1"/>
    <col min="13326" max="13326" width="55.5703125" style="331" customWidth="1"/>
    <col min="13327" max="13327" width="0" style="331" hidden="1" customWidth="1"/>
    <col min="13328" max="13328" width="5.7109375" style="331" customWidth="1"/>
    <col min="13329" max="13329" width="14.42578125" style="331" customWidth="1"/>
    <col min="13330" max="13330" width="13.42578125" style="331" customWidth="1"/>
    <col min="13331" max="13332" width="11.140625" style="331" customWidth="1"/>
    <col min="13333" max="13334" width="0" style="331" hidden="1" customWidth="1"/>
    <col min="13335" max="13335" width="15" style="331" customWidth="1"/>
    <col min="13336" max="13337" width="0" style="331" hidden="1" customWidth="1"/>
    <col min="13338" max="13567" width="9.140625" style="331"/>
    <col min="13568" max="13568" width="0" style="331" hidden="1" customWidth="1"/>
    <col min="13569" max="13569" width="81.7109375" style="331" customWidth="1"/>
    <col min="13570" max="13571" width="0" style="331" hidden="1" customWidth="1"/>
    <col min="13572" max="13573" width="19.140625" style="331" customWidth="1"/>
    <col min="13574" max="13577" width="19" style="331" customWidth="1"/>
    <col min="13578" max="13580" width="0" style="331" hidden="1" customWidth="1"/>
    <col min="13581" max="13581" width="5.7109375" style="331" customWidth="1"/>
    <col min="13582" max="13582" width="55.5703125" style="331" customWidth="1"/>
    <col min="13583" max="13583" width="0" style="331" hidden="1" customWidth="1"/>
    <col min="13584" max="13584" width="5.7109375" style="331" customWidth="1"/>
    <col min="13585" max="13585" width="14.42578125" style="331" customWidth="1"/>
    <col min="13586" max="13586" width="13.42578125" style="331" customWidth="1"/>
    <col min="13587" max="13588" width="11.140625" style="331" customWidth="1"/>
    <col min="13589" max="13590" width="0" style="331" hidden="1" customWidth="1"/>
    <col min="13591" max="13591" width="15" style="331" customWidth="1"/>
    <col min="13592" max="13593" width="0" style="331" hidden="1" customWidth="1"/>
    <col min="13594" max="13823" width="9.140625" style="331"/>
    <col min="13824" max="13824" width="0" style="331" hidden="1" customWidth="1"/>
    <col min="13825" max="13825" width="81.7109375" style="331" customWidth="1"/>
    <col min="13826" max="13827" width="0" style="331" hidden="1" customWidth="1"/>
    <col min="13828" max="13829" width="19.140625" style="331" customWidth="1"/>
    <col min="13830" max="13833" width="19" style="331" customWidth="1"/>
    <col min="13834" max="13836" width="0" style="331" hidden="1" customWidth="1"/>
    <col min="13837" max="13837" width="5.7109375" style="331" customWidth="1"/>
    <col min="13838" max="13838" width="55.5703125" style="331" customWidth="1"/>
    <col min="13839" max="13839" width="0" style="331" hidden="1" customWidth="1"/>
    <col min="13840" max="13840" width="5.7109375" style="331" customWidth="1"/>
    <col min="13841" max="13841" width="14.42578125" style="331" customWidth="1"/>
    <col min="13842" max="13842" width="13.42578125" style="331" customWidth="1"/>
    <col min="13843" max="13844" width="11.140625" style="331" customWidth="1"/>
    <col min="13845" max="13846" width="0" style="331" hidden="1" customWidth="1"/>
    <col min="13847" max="13847" width="15" style="331" customWidth="1"/>
    <col min="13848" max="13849" width="0" style="331" hidden="1" customWidth="1"/>
    <col min="13850" max="14079" width="9.140625" style="331"/>
    <col min="14080" max="14080" width="0" style="331" hidden="1" customWidth="1"/>
    <col min="14081" max="14081" width="81.7109375" style="331" customWidth="1"/>
    <col min="14082" max="14083" width="0" style="331" hidden="1" customWidth="1"/>
    <col min="14084" max="14085" width="19.140625" style="331" customWidth="1"/>
    <col min="14086" max="14089" width="19" style="331" customWidth="1"/>
    <col min="14090" max="14092" width="0" style="331" hidden="1" customWidth="1"/>
    <col min="14093" max="14093" width="5.7109375" style="331" customWidth="1"/>
    <col min="14094" max="14094" width="55.5703125" style="331" customWidth="1"/>
    <col min="14095" max="14095" width="0" style="331" hidden="1" customWidth="1"/>
    <col min="14096" max="14096" width="5.7109375" style="331" customWidth="1"/>
    <col min="14097" max="14097" width="14.42578125" style="331" customWidth="1"/>
    <col min="14098" max="14098" width="13.42578125" style="331" customWidth="1"/>
    <col min="14099" max="14100" width="11.140625" style="331" customWidth="1"/>
    <col min="14101" max="14102" width="0" style="331" hidden="1" customWidth="1"/>
    <col min="14103" max="14103" width="15" style="331" customWidth="1"/>
    <col min="14104" max="14105" width="0" style="331" hidden="1" customWidth="1"/>
    <col min="14106" max="14335" width="9.140625" style="331"/>
    <col min="14336" max="14336" width="0" style="331" hidden="1" customWidth="1"/>
    <col min="14337" max="14337" width="81.7109375" style="331" customWidth="1"/>
    <col min="14338" max="14339" width="0" style="331" hidden="1" customWidth="1"/>
    <col min="14340" max="14341" width="19.140625" style="331" customWidth="1"/>
    <col min="14342" max="14345" width="19" style="331" customWidth="1"/>
    <col min="14346" max="14348" width="0" style="331" hidden="1" customWidth="1"/>
    <col min="14349" max="14349" width="5.7109375" style="331" customWidth="1"/>
    <col min="14350" max="14350" width="55.5703125" style="331" customWidth="1"/>
    <col min="14351" max="14351" width="0" style="331" hidden="1" customWidth="1"/>
    <col min="14352" max="14352" width="5.7109375" style="331" customWidth="1"/>
    <col min="14353" max="14353" width="14.42578125" style="331" customWidth="1"/>
    <col min="14354" max="14354" width="13.42578125" style="331" customWidth="1"/>
    <col min="14355" max="14356" width="11.140625" style="331" customWidth="1"/>
    <col min="14357" max="14358" width="0" style="331" hidden="1" customWidth="1"/>
    <col min="14359" max="14359" width="15" style="331" customWidth="1"/>
    <col min="14360" max="14361" width="0" style="331" hidden="1" customWidth="1"/>
    <col min="14362" max="14591" width="9.140625" style="331"/>
    <col min="14592" max="14592" width="0" style="331" hidden="1" customWidth="1"/>
    <col min="14593" max="14593" width="81.7109375" style="331" customWidth="1"/>
    <col min="14594" max="14595" width="0" style="331" hidden="1" customWidth="1"/>
    <col min="14596" max="14597" width="19.140625" style="331" customWidth="1"/>
    <col min="14598" max="14601" width="19" style="331" customWidth="1"/>
    <col min="14602" max="14604" width="0" style="331" hidden="1" customWidth="1"/>
    <col min="14605" max="14605" width="5.7109375" style="331" customWidth="1"/>
    <col min="14606" max="14606" width="55.5703125" style="331" customWidth="1"/>
    <col min="14607" max="14607" width="0" style="331" hidden="1" customWidth="1"/>
    <col min="14608" max="14608" width="5.7109375" style="331" customWidth="1"/>
    <col min="14609" max="14609" width="14.42578125" style="331" customWidth="1"/>
    <col min="14610" max="14610" width="13.42578125" style="331" customWidth="1"/>
    <col min="14611" max="14612" width="11.140625" style="331" customWidth="1"/>
    <col min="14613" max="14614" width="0" style="331" hidden="1" customWidth="1"/>
    <col min="14615" max="14615" width="15" style="331" customWidth="1"/>
    <col min="14616" max="14617" width="0" style="331" hidden="1" customWidth="1"/>
    <col min="14618" max="14847" width="9.140625" style="331"/>
    <col min="14848" max="14848" width="0" style="331" hidden="1" customWidth="1"/>
    <col min="14849" max="14849" width="81.7109375" style="331" customWidth="1"/>
    <col min="14850" max="14851" width="0" style="331" hidden="1" customWidth="1"/>
    <col min="14852" max="14853" width="19.140625" style="331" customWidth="1"/>
    <col min="14854" max="14857" width="19" style="331" customWidth="1"/>
    <col min="14858" max="14860" width="0" style="331" hidden="1" customWidth="1"/>
    <col min="14861" max="14861" width="5.7109375" style="331" customWidth="1"/>
    <col min="14862" max="14862" width="55.5703125" style="331" customWidth="1"/>
    <col min="14863" max="14863" width="0" style="331" hidden="1" customWidth="1"/>
    <col min="14864" max="14864" width="5.7109375" style="331" customWidth="1"/>
    <col min="14865" max="14865" width="14.42578125" style="331" customWidth="1"/>
    <col min="14866" max="14866" width="13.42578125" style="331" customWidth="1"/>
    <col min="14867" max="14868" width="11.140625" style="331" customWidth="1"/>
    <col min="14869" max="14870" width="0" style="331" hidden="1" customWidth="1"/>
    <col min="14871" max="14871" width="15" style="331" customWidth="1"/>
    <col min="14872" max="14873" width="0" style="331" hidden="1" customWidth="1"/>
    <col min="14874" max="15103" width="9.140625" style="331"/>
    <col min="15104" max="15104" width="0" style="331" hidden="1" customWidth="1"/>
    <col min="15105" max="15105" width="81.7109375" style="331" customWidth="1"/>
    <col min="15106" max="15107" width="0" style="331" hidden="1" customWidth="1"/>
    <col min="15108" max="15109" width="19.140625" style="331" customWidth="1"/>
    <col min="15110" max="15113" width="19" style="331" customWidth="1"/>
    <col min="15114" max="15116" width="0" style="331" hidden="1" customWidth="1"/>
    <col min="15117" max="15117" width="5.7109375" style="331" customWidth="1"/>
    <col min="15118" max="15118" width="55.5703125" style="331" customWidth="1"/>
    <col min="15119" max="15119" width="0" style="331" hidden="1" customWidth="1"/>
    <col min="15120" max="15120" width="5.7109375" style="331" customWidth="1"/>
    <col min="15121" max="15121" width="14.42578125" style="331" customWidth="1"/>
    <col min="15122" max="15122" width="13.42578125" style="331" customWidth="1"/>
    <col min="15123" max="15124" width="11.140625" style="331" customWidth="1"/>
    <col min="15125" max="15126" width="0" style="331" hidden="1" customWidth="1"/>
    <col min="15127" max="15127" width="15" style="331" customWidth="1"/>
    <col min="15128" max="15129" width="0" style="331" hidden="1" customWidth="1"/>
    <col min="15130" max="15359" width="9.140625" style="331"/>
    <col min="15360" max="15360" width="0" style="331" hidden="1" customWidth="1"/>
    <col min="15361" max="15361" width="81.7109375" style="331" customWidth="1"/>
    <col min="15362" max="15363" width="0" style="331" hidden="1" customWidth="1"/>
    <col min="15364" max="15365" width="19.140625" style="331" customWidth="1"/>
    <col min="15366" max="15369" width="19" style="331" customWidth="1"/>
    <col min="15370" max="15372" width="0" style="331" hidden="1" customWidth="1"/>
    <col min="15373" max="15373" width="5.7109375" style="331" customWidth="1"/>
    <col min="15374" max="15374" width="55.5703125" style="331" customWidth="1"/>
    <col min="15375" max="15375" width="0" style="331" hidden="1" customWidth="1"/>
    <col min="15376" max="15376" width="5.7109375" style="331" customWidth="1"/>
    <col min="15377" max="15377" width="14.42578125" style="331" customWidth="1"/>
    <col min="15378" max="15378" width="13.42578125" style="331" customWidth="1"/>
    <col min="15379" max="15380" width="11.140625" style="331" customWidth="1"/>
    <col min="15381" max="15382" width="0" style="331" hidden="1" customWidth="1"/>
    <col min="15383" max="15383" width="15" style="331" customWidth="1"/>
    <col min="15384" max="15385" width="0" style="331" hidden="1" customWidth="1"/>
    <col min="15386" max="15615" width="9.140625" style="331"/>
    <col min="15616" max="15616" width="0" style="331" hidden="1" customWidth="1"/>
    <col min="15617" max="15617" width="81.7109375" style="331" customWidth="1"/>
    <col min="15618" max="15619" width="0" style="331" hidden="1" customWidth="1"/>
    <col min="15620" max="15621" width="19.140625" style="331" customWidth="1"/>
    <col min="15622" max="15625" width="19" style="331" customWidth="1"/>
    <col min="15626" max="15628" width="0" style="331" hidden="1" customWidth="1"/>
    <col min="15629" max="15629" width="5.7109375" style="331" customWidth="1"/>
    <col min="15630" max="15630" width="55.5703125" style="331" customWidth="1"/>
    <col min="15631" max="15631" width="0" style="331" hidden="1" customWidth="1"/>
    <col min="15632" max="15632" width="5.7109375" style="331" customWidth="1"/>
    <col min="15633" max="15633" width="14.42578125" style="331" customWidth="1"/>
    <col min="15634" max="15634" width="13.42578125" style="331" customWidth="1"/>
    <col min="15635" max="15636" width="11.140625" style="331" customWidth="1"/>
    <col min="15637" max="15638" width="0" style="331" hidden="1" customWidth="1"/>
    <col min="15639" max="15639" width="15" style="331" customWidth="1"/>
    <col min="15640" max="15641" width="0" style="331" hidden="1" customWidth="1"/>
    <col min="15642" max="15871" width="9.140625" style="331"/>
    <col min="15872" max="15872" width="0" style="331" hidden="1" customWidth="1"/>
    <col min="15873" max="15873" width="81.7109375" style="331" customWidth="1"/>
    <col min="15874" max="15875" width="0" style="331" hidden="1" customWidth="1"/>
    <col min="15876" max="15877" width="19.140625" style="331" customWidth="1"/>
    <col min="15878" max="15881" width="19" style="331" customWidth="1"/>
    <col min="15882" max="15884" width="0" style="331" hidden="1" customWidth="1"/>
    <col min="15885" max="15885" width="5.7109375" style="331" customWidth="1"/>
    <col min="15886" max="15886" width="55.5703125" style="331" customWidth="1"/>
    <col min="15887" max="15887" width="0" style="331" hidden="1" customWidth="1"/>
    <col min="15888" max="15888" width="5.7109375" style="331" customWidth="1"/>
    <col min="15889" max="15889" width="14.42578125" style="331" customWidth="1"/>
    <col min="15890" max="15890" width="13.42578125" style="331" customWidth="1"/>
    <col min="15891" max="15892" width="11.140625" style="331" customWidth="1"/>
    <col min="15893" max="15894" width="0" style="331" hidden="1" customWidth="1"/>
    <col min="15895" max="15895" width="15" style="331" customWidth="1"/>
    <col min="15896" max="15897" width="0" style="331" hidden="1" customWidth="1"/>
    <col min="15898" max="16127" width="9.140625" style="331"/>
    <col min="16128" max="16128" width="0" style="331" hidden="1" customWidth="1"/>
    <col min="16129" max="16129" width="81.7109375" style="331" customWidth="1"/>
    <col min="16130" max="16131" width="0" style="331" hidden="1" customWidth="1"/>
    <col min="16132" max="16133" width="19.140625" style="331" customWidth="1"/>
    <col min="16134" max="16137" width="19" style="331" customWidth="1"/>
    <col min="16138" max="16140" width="0" style="331" hidden="1" customWidth="1"/>
    <col min="16141" max="16141" width="5.7109375" style="331" customWidth="1"/>
    <col min="16142" max="16142" width="55.5703125" style="331" customWidth="1"/>
    <col min="16143" max="16143" width="0" style="331" hidden="1" customWidth="1"/>
    <col min="16144" max="16144" width="5.7109375" style="331" customWidth="1"/>
    <col min="16145" max="16145" width="14.42578125" style="331" customWidth="1"/>
    <col min="16146" max="16146" width="13.42578125" style="331" customWidth="1"/>
    <col min="16147" max="16148" width="11.140625" style="331" customWidth="1"/>
    <col min="16149" max="16150" width="0" style="331" hidden="1" customWidth="1"/>
    <col min="16151" max="16151" width="15" style="331" customWidth="1"/>
    <col min="16152" max="16153" width="0" style="331" hidden="1" customWidth="1"/>
    <col min="16154" max="16384" width="9.140625" style="331"/>
  </cols>
  <sheetData>
    <row r="1" spans="1:25" ht="18.75" hidden="1">
      <c r="B1" s="2"/>
      <c r="C1" s="2"/>
      <c r="D1" s="2"/>
      <c r="E1" s="18"/>
      <c r="F1" s="325"/>
      <c r="G1" s="325"/>
      <c r="H1" s="325"/>
      <c r="I1" s="18"/>
      <c r="J1" s="18"/>
      <c r="N1" s="312"/>
      <c r="P1" s="312"/>
    </row>
    <row r="2" spans="1:25" ht="15.75" hidden="1">
      <c r="B2" s="2"/>
      <c r="C2" s="2"/>
      <c r="D2" s="2"/>
      <c r="E2" s="18"/>
      <c r="F2" s="3"/>
      <c r="G2" s="3"/>
      <c r="H2" s="3"/>
      <c r="I2" s="18"/>
      <c r="J2" s="18"/>
      <c r="N2" s="312"/>
      <c r="P2" s="312"/>
    </row>
    <row r="3" spans="1:25" ht="21.75" hidden="1" customHeight="1">
      <c r="B3" s="2"/>
      <c r="C3" s="2"/>
      <c r="D3" s="2"/>
      <c r="E3" s="18"/>
      <c r="F3" s="3"/>
      <c r="G3" s="3"/>
      <c r="H3" s="3"/>
      <c r="I3" s="18"/>
      <c r="J3" s="18"/>
      <c r="N3" s="312"/>
      <c r="P3" s="312"/>
    </row>
    <row r="4" spans="1:25" ht="15.75" hidden="1">
      <c r="B4" s="2"/>
      <c r="C4" s="2"/>
      <c r="D4" s="2"/>
      <c r="E4" s="18"/>
      <c r="F4" s="3"/>
      <c r="G4" s="3"/>
      <c r="H4" s="3"/>
      <c r="I4" s="18"/>
      <c r="J4" s="18"/>
      <c r="N4" s="312"/>
      <c r="P4" s="312"/>
    </row>
    <row r="5" spans="1:25" ht="18" hidden="1" customHeight="1">
      <c r="B5" s="2"/>
      <c r="C5" s="2"/>
      <c r="D5" s="2"/>
      <c r="E5" s="18"/>
      <c r="F5" s="3"/>
      <c r="G5" s="3"/>
      <c r="H5" s="3"/>
      <c r="I5" s="18"/>
      <c r="J5" s="18"/>
      <c r="N5" s="312"/>
      <c r="P5" s="312"/>
    </row>
    <row r="6" spans="1:25" ht="15.75">
      <c r="B6" s="2"/>
      <c r="C6" s="2"/>
      <c r="D6" s="2"/>
      <c r="E6" s="18"/>
      <c r="F6" s="3"/>
      <c r="G6" s="3"/>
      <c r="H6" s="3"/>
      <c r="I6" s="18"/>
      <c r="J6" s="18"/>
      <c r="N6" s="312"/>
      <c r="P6" s="312"/>
    </row>
    <row r="7" spans="1:25" ht="9" hidden="1" customHeight="1">
      <c r="B7" s="4"/>
      <c r="C7" s="4"/>
      <c r="D7" s="4"/>
      <c r="E7" s="18"/>
      <c r="F7" s="18"/>
      <c r="G7" s="18"/>
      <c r="H7" s="18"/>
      <c r="I7" s="18"/>
      <c r="J7" s="18"/>
      <c r="N7" s="312"/>
      <c r="O7" s="312"/>
      <c r="P7" s="312"/>
    </row>
    <row r="8" spans="1:25" ht="22.5" customHeight="1" thickBot="1">
      <c r="B8" s="5" t="str">
        <f>VLOOKUP(E15,SMETKA,3,FALSE)</f>
        <v>ОТЧЕТ ЗА КАСОВОТО ИЗПЪЛНЕНИЕ НА СМЕТКИТЕ ЗА СРЕДСТВАТА ОТ ЕВРОПЕЙСКИЯ СЪЮЗ - РА</v>
      </c>
      <c r="C8" s="6"/>
      <c r="D8" s="6"/>
      <c r="E8" s="7"/>
      <c r="F8" s="7"/>
      <c r="G8" s="7"/>
      <c r="H8" s="7"/>
      <c r="I8" s="7"/>
      <c r="J8" s="8"/>
      <c r="K8" s="333"/>
      <c r="L8" s="333"/>
      <c r="M8" s="333"/>
      <c r="N8" s="312"/>
      <c r="O8" s="312"/>
      <c r="P8" s="312"/>
    </row>
    <row r="9" spans="1:25" ht="12" customHeight="1" thickTop="1">
      <c r="B9" s="4"/>
      <c r="C9" s="4"/>
      <c r="D9" s="4"/>
      <c r="E9" s="9"/>
      <c r="F9" s="9"/>
      <c r="G9" s="9"/>
      <c r="H9" s="9"/>
      <c r="I9" s="9"/>
      <c r="J9" s="9"/>
      <c r="K9" s="304"/>
      <c r="L9" s="304"/>
      <c r="M9" s="304"/>
      <c r="N9" s="312"/>
      <c r="O9" s="312"/>
      <c r="P9" s="312"/>
    </row>
    <row r="10" spans="1:25" ht="18.75">
      <c r="B10" s="10"/>
      <c r="C10" s="10"/>
      <c r="D10" s="10"/>
      <c r="E10" s="18"/>
      <c r="F10" s="25"/>
      <c r="G10" s="25"/>
      <c r="H10" s="25"/>
      <c r="I10" s="18"/>
      <c r="J10" s="18"/>
      <c r="N10" s="312"/>
      <c r="P10" s="312"/>
    </row>
    <row r="11" spans="1:25" ht="23.25" customHeight="1">
      <c r="B11" s="11" t="str">
        <f>+[6]OTCHET!B9</f>
        <v>АГРАРЕН УНИВЕРСИТЕТ ПЛОВДИВ</v>
      </c>
      <c r="C11" s="11"/>
      <c r="D11" s="11"/>
      <c r="E11" s="12" t="s">
        <v>0</v>
      </c>
      <c r="F11" s="34">
        <f>[6]OTCHET!F9</f>
        <v>45838</v>
      </c>
      <c r="G11" s="35" t="s">
        <v>1</v>
      </c>
      <c r="H11" s="36">
        <f>+[6]OTCHET!H9</f>
        <v>455464</v>
      </c>
      <c r="I11" s="483">
        <f>+[6]OTCHET!I9</f>
        <v>0</v>
      </c>
      <c r="J11" s="484"/>
      <c r="K11" s="334"/>
      <c r="L11" s="334"/>
      <c r="N11" s="312"/>
      <c r="P11" s="312"/>
      <c r="Q11" s="335"/>
      <c r="R11" s="335"/>
      <c r="S11" s="335"/>
      <c r="T11" s="335"/>
    </row>
    <row r="12" spans="1:25" ht="23.25" customHeight="1">
      <c r="B12" s="26" t="s">
        <v>2</v>
      </c>
      <c r="C12" s="13"/>
      <c r="D12" s="10"/>
      <c r="E12" s="18"/>
      <c r="F12" s="14"/>
      <c r="G12" s="18"/>
      <c r="H12" s="32"/>
      <c r="I12" s="485" t="s">
        <v>3</v>
      </c>
      <c r="J12" s="485"/>
      <c r="N12" s="312"/>
      <c r="P12" s="312"/>
      <c r="Q12" s="335"/>
      <c r="R12" s="335"/>
      <c r="S12" s="335"/>
      <c r="T12" s="335"/>
    </row>
    <row r="13" spans="1:25" ht="23.25" customHeight="1">
      <c r="B13" s="15" t="str">
        <f>+[6]OTCHET!B12</f>
        <v>Аграрен университет - Пловдив</v>
      </c>
      <c r="C13" s="13"/>
      <c r="D13" s="13"/>
      <c r="E13" s="16" t="str">
        <f>+[6]OTCHET!E12</f>
        <v>код по ЕБК:</v>
      </c>
      <c r="F13" s="38" t="str">
        <f>+[6]OTCHET!F12</f>
        <v>1722</v>
      </c>
      <c r="G13" s="18"/>
      <c r="H13" s="32"/>
      <c r="I13" s="486"/>
      <c r="J13" s="486"/>
      <c r="N13" s="312"/>
      <c r="P13" s="312"/>
      <c r="Q13" s="335"/>
      <c r="R13" s="335"/>
      <c r="S13" s="335"/>
      <c r="T13" s="335"/>
    </row>
    <row r="14" spans="1:25" ht="23.25" customHeight="1">
      <c r="B14" s="27" t="s">
        <v>4</v>
      </c>
      <c r="C14" s="17"/>
      <c r="D14" s="17"/>
      <c r="E14" s="17"/>
      <c r="F14" s="17"/>
      <c r="G14" s="17"/>
      <c r="H14" s="32"/>
      <c r="I14" s="486"/>
      <c r="J14" s="486"/>
      <c r="N14" s="312"/>
      <c r="P14" s="312"/>
      <c r="Q14" s="335"/>
      <c r="R14" s="335"/>
      <c r="S14" s="335"/>
      <c r="T14" s="335"/>
    </row>
    <row r="15" spans="1:25" ht="21.75" customHeight="1" thickBot="1">
      <c r="B15" s="1" t="s">
        <v>5</v>
      </c>
      <c r="C15" s="53"/>
      <c r="D15" s="53"/>
      <c r="E15" s="52">
        <f>+[6]OTCHET!E15</f>
        <v>42</v>
      </c>
      <c r="F15" s="33" t="str">
        <f>[6]OTCHET!F15</f>
        <v>СЕС - РА</v>
      </c>
      <c r="G15" s="17"/>
      <c r="H15" s="54"/>
      <c r="I15" s="54"/>
      <c r="J15" s="55"/>
      <c r="K15" s="336"/>
      <c r="L15" s="336"/>
      <c r="M15" s="337"/>
      <c r="N15" s="54"/>
      <c r="O15" s="338"/>
      <c r="P15" s="312"/>
      <c r="Q15" s="335"/>
      <c r="R15" s="335"/>
      <c r="S15" s="335"/>
      <c r="T15" s="335"/>
      <c r="U15" s="335"/>
      <c r="V15" s="335"/>
      <c r="X15" s="335"/>
      <c r="Y15" s="335"/>
    </row>
    <row r="16" spans="1:25" ht="16.5" thickBot="1">
      <c r="A16" s="339"/>
      <c r="B16" s="56"/>
      <c r="C16" s="56"/>
      <c r="D16" s="56"/>
      <c r="E16" s="57"/>
      <c r="F16" s="57"/>
      <c r="G16" s="57"/>
      <c r="H16" s="57"/>
      <c r="I16" s="57"/>
      <c r="J16" s="58" t="s">
        <v>6</v>
      </c>
      <c r="K16" s="340"/>
      <c r="L16" s="340"/>
      <c r="M16" s="341"/>
      <c r="N16" s="342"/>
      <c r="O16" s="343"/>
      <c r="P16" s="312"/>
      <c r="Q16" s="335"/>
      <c r="R16" s="335"/>
      <c r="S16" s="335"/>
      <c r="T16" s="335"/>
      <c r="U16" s="335"/>
      <c r="V16" s="335"/>
      <c r="X16" s="335"/>
      <c r="Y16" s="335"/>
    </row>
    <row r="17" spans="1:25" ht="22.5" customHeight="1">
      <c r="A17" s="339"/>
      <c r="B17" s="59"/>
      <c r="C17" s="60" t="s">
        <v>7</v>
      </c>
      <c r="D17" s="60"/>
      <c r="E17" s="481" t="s">
        <v>173</v>
      </c>
      <c r="F17" s="487" t="s">
        <v>174</v>
      </c>
      <c r="G17" s="61" t="s">
        <v>8</v>
      </c>
      <c r="H17" s="28"/>
      <c r="I17" s="62"/>
      <c r="J17" s="29"/>
      <c r="K17" s="344"/>
      <c r="L17" s="344"/>
      <c r="M17" s="344"/>
      <c r="N17" s="345"/>
      <c r="O17" s="346"/>
      <c r="P17" s="312"/>
      <c r="Q17" s="335"/>
      <c r="R17" s="335"/>
      <c r="S17" s="335"/>
      <c r="T17" s="335"/>
      <c r="U17" s="335"/>
      <c r="V17" s="335"/>
      <c r="W17" s="335"/>
      <c r="X17" s="335"/>
      <c r="Y17" s="335"/>
    </row>
    <row r="18" spans="1:25" ht="47.25" customHeight="1">
      <c r="A18" s="339"/>
      <c r="B18" s="63" t="s">
        <v>9</v>
      </c>
      <c r="C18" s="64"/>
      <c r="D18" s="64"/>
      <c r="E18" s="482"/>
      <c r="F18" s="488"/>
      <c r="G18" s="65" t="s">
        <v>10</v>
      </c>
      <c r="H18" s="66" t="s">
        <v>11</v>
      </c>
      <c r="I18" s="66" t="s">
        <v>12</v>
      </c>
      <c r="J18" s="67" t="s">
        <v>13</v>
      </c>
      <c r="K18" s="347" t="s">
        <v>161</v>
      </c>
      <c r="L18" s="347" t="s">
        <v>161</v>
      </c>
      <c r="M18" s="347"/>
      <c r="N18" s="348"/>
      <c r="O18" s="346"/>
      <c r="P18" s="343"/>
      <c r="Q18" s="335"/>
      <c r="R18" s="335"/>
      <c r="S18" s="335"/>
      <c r="T18" s="335"/>
      <c r="U18" s="335"/>
      <c r="V18" s="335"/>
      <c r="W18" s="335"/>
      <c r="X18" s="335"/>
      <c r="Y18" s="335"/>
    </row>
    <row r="19" spans="1:25" ht="15.75" hidden="1" customHeight="1">
      <c r="A19" s="339"/>
      <c r="B19" s="68"/>
      <c r="C19" s="68"/>
      <c r="D19" s="68"/>
      <c r="E19" s="69"/>
      <c r="F19" s="69"/>
      <c r="G19" s="70"/>
      <c r="H19" s="71"/>
      <c r="I19" s="71"/>
      <c r="J19" s="72"/>
      <c r="K19" s="349"/>
      <c r="L19" s="349"/>
      <c r="M19" s="349"/>
      <c r="N19" s="348"/>
      <c r="O19" s="346"/>
      <c r="P19" s="343"/>
      <c r="Q19" s="335"/>
      <c r="R19" s="335"/>
      <c r="S19" s="335"/>
      <c r="T19" s="335"/>
      <c r="U19" s="335"/>
      <c r="V19" s="335"/>
      <c r="W19" s="335"/>
      <c r="X19" s="335"/>
      <c r="Y19" s="335"/>
    </row>
    <row r="20" spans="1:25" ht="16.5" thickBot="1">
      <c r="A20" s="339"/>
      <c r="B20" s="73" t="s">
        <v>14</v>
      </c>
      <c r="C20" s="74"/>
      <c r="D20" s="74"/>
      <c r="E20" s="75" t="s">
        <v>15</v>
      </c>
      <c r="F20" s="75" t="s">
        <v>16</v>
      </c>
      <c r="G20" s="76" t="s">
        <v>17</v>
      </c>
      <c r="H20" s="77" t="s">
        <v>18</v>
      </c>
      <c r="I20" s="77" t="s">
        <v>19</v>
      </c>
      <c r="J20" s="78" t="s">
        <v>20</v>
      </c>
      <c r="K20" s="350" t="s">
        <v>162</v>
      </c>
      <c r="L20" s="350" t="s">
        <v>163</v>
      </c>
      <c r="M20" s="350" t="s">
        <v>163</v>
      </c>
      <c r="N20" s="351"/>
      <c r="O20" s="338"/>
      <c r="P20" s="343"/>
      <c r="Q20" s="335"/>
      <c r="R20" s="335"/>
      <c r="S20" s="335"/>
      <c r="T20" s="335"/>
      <c r="U20" s="335"/>
      <c r="V20" s="335"/>
      <c r="W20" s="335"/>
      <c r="X20" s="335"/>
      <c r="Y20" s="335"/>
    </row>
    <row r="21" spans="1:25" ht="15.75">
      <c r="A21" s="339"/>
      <c r="B21" s="79"/>
      <c r="C21" s="79"/>
      <c r="D21" s="79"/>
      <c r="E21" s="80"/>
      <c r="F21" s="80"/>
      <c r="G21" s="81"/>
      <c r="H21" s="82"/>
      <c r="I21" s="82"/>
      <c r="J21" s="83"/>
      <c r="K21" s="352"/>
      <c r="L21" s="352"/>
      <c r="M21" s="352"/>
      <c r="N21" s="353"/>
      <c r="O21" s="354"/>
      <c r="P21" s="343"/>
      <c r="Q21" s="335"/>
      <c r="R21" s="335"/>
      <c r="S21" s="335"/>
      <c r="T21" s="335"/>
      <c r="U21" s="335"/>
      <c r="V21" s="335"/>
      <c r="W21" s="335"/>
      <c r="X21" s="335"/>
      <c r="Y21" s="335"/>
    </row>
    <row r="22" spans="1:25" ht="19.5" thickBot="1">
      <c r="A22" s="339">
        <v>10</v>
      </c>
      <c r="B22" s="84" t="s">
        <v>21</v>
      </c>
      <c r="C22" s="85" t="s">
        <v>22</v>
      </c>
      <c r="D22" s="86"/>
      <c r="E22" s="87">
        <f t="shared" ref="E22:J22" si="0">+E23+E25+E36+E37</f>
        <v>0</v>
      </c>
      <c r="F22" s="87">
        <f t="shared" si="0"/>
        <v>38036</v>
      </c>
      <c r="G22" s="88">
        <f t="shared" si="0"/>
        <v>0</v>
      </c>
      <c r="H22" s="89">
        <f t="shared" si="0"/>
        <v>0</v>
      </c>
      <c r="I22" s="89">
        <f t="shared" si="0"/>
        <v>0</v>
      </c>
      <c r="J22" s="90">
        <f t="shared" si="0"/>
        <v>38036</v>
      </c>
      <c r="K22" s="355">
        <f>+K23+K25+K35+K36+K37</f>
        <v>0</v>
      </c>
      <c r="L22" s="355">
        <f>+L23+L25+L35+L36+L37</f>
        <v>0</v>
      </c>
      <c r="M22" s="355">
        <f>+M23+M25+M35+M36</f>
        <v>0</v>
      </c>
      <c r="N22" s="356"/>
      <c r="O22" s="357"/>
      <c r="P22" s="343"/>
      <c r="Q22" s="335"/>
      <c r="R22" s="335"/>
      <c r="S22" s="335"/>
      <c r="T22" s="335"/>
      <c r="U22" s="335"/>
      <c r="V22" s="335"/>
      <c r="W22" s="335"/>
      <c r="X22" s="335"/>
      <c r="Y22" s="335"/>
    </row>
    <row r="23" spans="1:25" ht="16.5" thickTop="1">
      <c r="A23" s="339">
        <v>15</v>
      </c>
      <c r="B23" s="91" t="s">
        <v>23</v>
      </c>
      <c r="C23" s="91" t="s">
        <v>24</v>
      </c>
      <c r="D23" s="91"/>
      <c r="E23" s="92">
        <f>[6]OTCHET!E22+[6]OTCHET!E28+[6]OTCHET!E33+[6]OTCHET!E39+[6]OTCHET!E47+[6]OTCHET!E52+[6]OTCHET!E58+[6]OTCHET!E61+[6]OTCHET!E64+[6]OTCHET!E65+[6]OTCHET!E72+[6]OTCHET!E73</f>
        <v>0</v>
      </c>
      <c r="F23" s="92">
        <f t="shared" ref="F23:F88" si="1">+G23+H23+I23+J23</f>
        <v>0</v>
      </c>
      <c r="G23" s="93">
        <f>[6]OTCHET!G22+[6]OTCHET!G28+[6]OTCHET!G33+[6]OTCHET!G39+[6]OTCHET!G47+[6]OTCHET!G52+[6]OTCHET!G58+[6]OTCHET!G61+[6]OTCHET!G64+[6]OTCHET!G65+[6]OTCHET!G72+[6]OTCHET!G73</f>
        <v>0</v>
      </c>
      <c r="H23" s="94">
        <f>[6]OTCHET!H22+[6]OTCHET!H28+[6]OTCHET!H33+[6]OTCHET!H39+[6]OTCHET!H47+[6]OTCHET!H52+[6]OTCHET!H58+[6]OTCHET!H61+[6]OTCHET!H64+[6]OTCHET!H65+[6]OTCHET!H72+[6]OTCHET!H73</f>
        <v>0</v>
      </c>
      <c r="I23" s="94">
        <f>[6]OTCHET!I22+[6]OTCHET!I28+[6]OTCHET!I33+[6]OTCHET!I39+[6]OTCHET!I47+[6]OTCHET!I52+[6]OTCHET!I58+[6]OTCHET!I61+[6]OTCHET!I64+[6]OTCHET!I65+[6]OTCHET!I72+[6]OTCHET!I73</f>
        <v>0</v>
      </c>
      <c r="J23" s="95">
        <f>[6]OTCHET!J22+[6]OTCHET!J28+[6]OTCHET!J33+[6]OTCHET!J39+[6]OTCHET!J47+[6]OTCHET!J52+[6]OTCHET!J58+[6]OTCHET!J61+[6]OTCHET!J64+[6]OTCHET!J65+[6]OTCHET!J72+[6]OTCHET!J73</f>
        <v>0</v>
      </c>
      <c r="K23" s="358"/>
      <c r="L23" s="358"/>
      <c r="M23" s="358"/>
      <c r="N23" s="359"/>
      <c r="O23" s="360"/>
      <c r="P23" s="343"/>
      <c r="Q23" s="335"/>
      <c r="R23" s="335"/>
      <c r="S23" s="335"/>
      <c r="T23" s="335"/>
      <c r="U23" s="335"/>
      <c r="V23" s="335"/>
      <c r="W23" s="335"/>
      <c r="X23" s="335"/>
      <c r="Y23" s="335"/>
    </row>
    <row r="24" spans="1:25" ht="16.5" hidden="1" customHeight="1">
      <c r="A24" s="339"/>
      <c r="B24" s="96" t="s">
        <v>25</v>
      </c>
      <c r="C24" s="96" t="s">
        <v>26</v>
      </c>
      <c r="D24" s="96"/>
      <c r="E24" s="97"/>
      <c r="F24" s="97">
        <f t="shared" si="1"/>
        <v>0</v>
      </c>
      <c r="G24" s="98"/>
      <c r="H24" s="99"/>
      <c r="I24" s="99"/>
      <c r="J24" s="100"/>
      <c r="K24" s="361"/>
      <c r="L24" s="361"/>
      <c r="M24" s="361"/>
      <c r="N24" s="359"/>
      <c r="O24" s="360"/>
      <c r="P24" s="343"/>
      <c r="Q24" s="335"/>
      <c r="R24" s="335"/>
      <c r="S24" s="335"/>
      <c r="T24" s="335"/>
      <c r="U24" s="335"/>
      <c r="V24" s="335"/>
      <c r="W24" s="335"/>
      <c r="X24" s="335"/>
      <c r="Y24" s="335"/>
    </row>
    <row r="25" spans="1:25" ht="16.5" thickBot="1">
      <c r="A25" s="339">
        <v>20</v>
      </c>
      <c r="B25" s="101" t="s">
        <v>27</v>
      </c>
      <c r="C25" s="101" t="s">
        <v>28</v>
      </c>
      <c r="D25" s="101"/>
      <c r="E25" s="102">
        <f>+E26+E30+E31+E32+E33</f>
        <v>0</v>
      </c>
      <c r="F25" s="102">
        <f>+F26+F30+F31+F32+F33</f>
        <v>0</v>
      </c>
      <c r="G25" s="103">
        <f t="shared" ref="G25" si="2">+G26+G30+G31+G32+G33</f>
        <v>0</v>
      </c>
      <c r="H25" s="104">
        <f>+H26+H30+H31+H32+H33</f>
        <v>0</v>
      </c>
      <c r="I25" s="104">
        <f>+I26+I30+I31+I32+I33</f>
        <v>0</v>
      </c>
      <c r="J25" s="105">
        <f>+J26+J30+J31+J32+J33</f>
        <v>0</v>
      </c>
      <c r="K25" s="355">
        <f t="shared" ref="K25:M25" si="3">+K26+K30+K31+K32+K33</f>
        <v>0</v>
      </c>
      <c r="L25" s="355">
        <f t="shared" si="3"/>
        <v>0</v>
      </c>
      <c r="M25" s="355">
        <f t="shared" si="3"/>
        <v>0</v>
      </c>
      <c r="N25" s="359"/>
      <c r="O25" s="360"/>
      <c r="P25" s="343"/>
      <c r="Q25" s="335"/>
      <c r="R25" s="335"/>
      <c r="S25" s="335"/>
      <c r="T25" s="335"/>
      <c r="U25" s="335"/>
      <c r="V25" s="335"/>
      <c r="W25" s="335"/>
      <c r="X25" s="335"/>
      <c r="Y25" s="335"/>
    </row>
    <row r="26" spans="1:25" ht="15.75">
      <c r="A26" s="339">
        <v>25</v>
      </c>
      <c r="B26" s="106" t="s">
        <v>29</v>
      </c>
      <c r="C26" s="106" t="s">
        <v>30</v>
      </c>
      <c r="D26" s="106"/>
      <c r="E26" s="107">
        <f>[6]OTCHET!E74</f>
        <v>0</v>
      </c>
      <c r="F26" s="107">
        <f t="shared" si="1"/>
        <v>0</v>
      </c>
      <c r="G26" s="108">
        <f>[6]OTCHET!G74</f>
        <v>0</v>
      </c>
      <c r="H26" s="109">
        <f>[6]OTCHET!H74</f>
        <v>0</v>
      </c>
      <c r="I26" s="109">
        <f>[6]OTCHET!I74</f>
        <v>0</v>
      </c>
      <c r="J26" s="110">
        <f>[6]OTCHET!J74</f>
        <v>0</v>
      </c>
      <c r="K26" s="361"/>
      <c r="L26" s="361"/>
      <c r="M26" s="361"/>
      <c r="N26" s="359"/>
      <c r="O26" s="360"/>
      <c r="P26" s="343"/>
      <c r="Q26" s="335"/>
      <c r="R26" s="335"/>
      <c r="S26" s="335"/>
      <c r="T26" s="335"/>
      <c r="U26" s="335"/>
      <c r="V26" s="335"/>
      <c r="W26" s="335"/>
      <c r="X26" s="335"/>
      <c r="Y26" s="335"/>
    </row>
    <row r="27" spans="1:25" ht="15.75">
      <c r="A27" s="339">
        <v>26</v>
      </c>
      <c r="B27" s="111" t="s">
        <v>31</v>
      </c>
      <c r="C27" s="112" t="s">
        <v>32</v>
      </c>
      <c r="D27" s="111"/>
      <c r="E27" s="113">
        <f>[6]OTCHET!E75</f>
        <v>0</v>
      </c>
      <c r="F27" s="113">
        <f t="shared" si="1"/>
        <v>0</v>
      </c>
      <c r="G27" s="114">
        <f>[6]OTCHET!G75</f>
        <v>0</v>
      </c>
      <c r="H27" s="115">
        <f>[6]OTCHET!H75</f>
        <v>0</v>
      </c>
      <c r="I27" s="115">
        <f>[6]OTCHET!I75</f>
        <v>0</v>
      </c>
      <c r="J27" s="116">
        <f>[6]OTCHET!J75</f>
        <v>0</v>
      </c>
      <c r="K27" s="362"/>
      <c r="L27" s="362"/>
      <c r="M27" s="362"/>
      <c r="N27" s="359"/>
      <c r="O27" s="360"/>
      <c r="P27" s="343"/>
      <c r="Q27" s="335"/>
      <c r="R27" s="335"/>
      <c r="S27" s="335"/>
      <c r="T27" s="335"/>
      <c r="U27" s="335"/>
      <c r="V27" s="335"/>
      <c r="W27" s="335"/>
      <c r="X27" s="335"/>
      <c r="Y27" s="335"/>
    </row>
    <row r="28" spans="1:25" ht="15.75">
      <c r="A28" s="339">
        <v>30</v>
      </c>
      <c r="B28" s="117" t="s">
        <v>33</v>
      </c>
      <c r="C28" s="118" t="s">
        <v>34</v>
      </c>
      <c r="D28" s="117"/>
      <c r="E28" s="119">
        <f>[6]OTCHET!E77</f>
        <v>0</v>
      </c>
      <c r="F28" s="119">
        <f t="shared" si="1"/>
        <v>0</v>
      </c>
      <c r="G28" s="120">
        <f>[6]OTCHET!G77</f>
        <v>0</v>
      </c>
      <c r="H28" s="121">
        <f>[6]OTCHET!H77</f>
        <v>0</v>
      </c>
      <c r="I28" s="121">
        <f>[6]OTCHET!I77</f>
        <v>0</v>
      </c>
      <c r="J28" s="122">
        <f>[6]OTCHET!J77</f>
        <v>0</v>
      </c>
      <c r="K28" s="363"/>
      <c r="L28" s="363"/>
      <c r="M28" s="363"/>
      <c r="N28" s="359"/>
      <c r="O28" s="360"/>
      <c r="P28" s="343"/>
      <c r="Q28" s="335"/>
      <c r="R28" s="335"/>
      <c r="S28" s="335"/>
      <c r="T28" s="335"/>
      <c r="U28" s="335"/>
      <c r="V28" s="335"/>
      <c r="W28" s="335"/>
      <c r="X28" s="335"/>
      <c r="Y28" s="335"/>
    </row>
    <row r="29" spans="1:25" ht="15.75">
      <c r="A29" s="339">
        <v>35</v>
      </c>
      <c r="B29" s="123" t="s">
        <v>35</v>
      </c>
      <c r="C29" s="124" t="s">
        <v>36</v>
      </c>
      <c r="D29" s="123"/>
      <c r="E29" s="125">
        <f>+[6]OTCHET!E78+[6]OTCHET!E79</f>
        <v>0</v>
      </c>
      <c r="F29" s="125">
        <f t="shared" si="1"/>
        <v>0</v>
      </c>
      <c r="G29" s="126">
        <f>+[6]OTCHET!G78+[6]OTCHET!G79</f>
        <v>0</v>
      </c>
      <c r="H29" s="127">
        <f>+[6]OTCHET!H78+[6]OTCHET!H79</f>
        <v>0</v>
      </c>
      <c r="I29" s="127">
        <f>+[6]OTCHET!I78+[6]OTCHET!I79</f>
        <v>0</v>
      </c>
      <c r="J29" s="128">
        <f>+[6]OTCHET!J78+[6]OTCHET!J79</f>
        <v>0</v>
      </c>
      <c r="K29" s="363"/>
      <c r="L29" s="363"/>
      <c r="M29" s="363"/>
      <c r="N29" s="359"/>
      <c r="O29" s="360"/>
      <c r="P29" s="343"/>
      <c r="Q29" s="335"/>
      <c r="R29" s="335"/>
      <c r="S29" s="335"/>
      <c r="T29" s="335"/>
      <c r="U29" s="335"/>
      <c r="V29" s="335"/>
      <c r="W29" s="335"/>
      <c r="X29" s="335"/>
      <c r="Y29" s="335"/>
    </row>
    <row r="30" spans="1:25" ht="15.75">
      <c r="A30" s="339">
        <v>40</v>
      </c>
      <c r="B30" s="129" t="s">
        <v>37</v>
      </c>
      <c r="C30" s="129" t="s">
        <v>38</v>
      </c>
      <c r="D30" s="129"/>
      <c r="E30" s="130">
        <f>[6]OTCHET!E90+[6]OTCHET!E93+[6]OTCHET!E94</f>
        <v>0</v>
      </c>
      <c r="F30" s="130">
        <f t="shared" si="1"/>
        <v>0</v>
      </c>
      <c r="G30" s="131">
        <f>[6]OTCHET!G90+[6]OTCHET!G93+[6]OTCHET!G94</f>
        <v>0</v>
      </c>
      <c r="H30" s="132">
        <f>[6]OTCHET!H90+[6]OTCHET!H93+[6]OTCHET!H94</f>
        <v>0</v>
      </c>
      <c r="I30" s="132">
        <f>[6]OTCHET!I90+[6]OTCHET!I93+[6]OTCHET!I94</f>
        <v>0</v>
      </c>
      <c r="J30" s="133">
        <f>[6]OTCHET!J90+[6]OTCHET!J93+[6]OTCHET!J94</f>
        <v>0</v>
      </c>
      <c r="K30" s="363"/>
      <c r="L30" s="363"/>
      <c r="M30" s="363"/>
      <c r="N30" s="359"/>
      <c r="O30" s="360"/>
      <c r="P30" s="343"/>
      <c r="Q30" s="335"/>
      <c r="R30" s="335"/>
      <c r="S30" s="335"/>
      <c r="T30" s="335"/>
      <c r="U30" s="335"/>
      <c r="V30" s="335"/>
      <c r="W30" s="335"/>
      <c r="X30" s="335"/>
      <c r="Y30" s="335"/>
    </row>
    <row r="31" spans="1:25" ht="15.75">
      <c r="A31" s="339">
        <v>45</v>
      </c>
      <c r="B31" s="134" t="s">
        <v>39</v>
      </c>
      <c r="C31" s="134" t="s">
        <v>40</v>
      </c>
      <c r="D31" s="134"/>
      <c r="E31" s="135">
        <f>[6]OTCHET!E106</f>
        <v>0</v>
      </c>
      <c r="F31" s="135">
        <f t="shared" si="1"/>
        <v>0</v>
      </c>
      <c r="G31" s="136">
        <f>[6]OTCHET!G106</f>
        <v>0</v>
      </c>
      <c r="H31" s="137">
        <f>[6]OTCHET!H106</f>
        <v>0</v>
      </c>
      <c r="I31" s="137">
        <f>[6]OTCHET!I106</f>
        <v>0</v>
      </c>
      <c r="J31" s="138">
        <f>[6]OTCHET!J106</f>
        <v>0</v>
      </c>
      <c r="K31" s="363"/>
      <c r="L31" s="363"/>
      <c r="M31" s="363"/>
      <c r="N31" s="359"/>
      <c r="O31" s="360"/>
      <c r="P31" s="343"/>
      <c r="Q31" s="335"/>
      <c r="R31" s="335"/>
      <c r="S31" s="335"/>
      <c r="T31" s="335"/>
      <c r="U31" s="335"/>
      <c r="V31" s="335"/>
      <c r="W31" s="335"/>
      <c r="X31" s="335"/>
      <c r="Y31" s="335"/>
    </row>
    <row r="32" spans="1:25" ht="15.75">
      <c r="A32" s="339">
        <v>50</v>
      </c>
      <c r="B32" s="134" t="s">
        <v>41</v>
      </c>
      <c r="C32" s="134" t="s">
        <v>42</v>
      </c>
      <c r="D32" s="134"/>
      <c r="E32" s="135">
        <f>[6]OTCHET!E110+[6]OTCHET!E119+[6]OTCHET!E135+[6]OTCHET!E136</f>
        <v>0</v>
      </c>
      <c r="F32" s="135">
        <f t="shared" si="1"/>
        <v>0</v>
      </c>
      <c r="G32" s="136">
        <f>[6]OTCHET!G110+[6]OTCHET!G119+[6]OTCHET!G135+[6]OTCHET!G136</f>
        <v>0</v>
      </c>
      <c r="H32" s="137">
        <f>[6]OTCHET!H110+[6]OTCHET!H119+[6]OTCHET!H135+[6]OTCHET!H136</f>
        <v>0</v>
      </c>
      <c r="I32" s="137">
        <f>[6]OTCHET!I110+[6]OTCHET!I119+[6]OTCHET!I135+[6]OTCHET!I136</f>
        <v>0</v>
      </c>
      <c r="J32" s="138">
        <f>[6]OTCHET!J110+[6]OTCHET!J119+[6]OTCHET!J135+[6]OTCHET!J136</f>
        <v>0</v>
      </c>
      <c r="K32" s="364"/>
      <c r="L32" s="364"/>
      <c r="M32" s="364"/>
      <c r="N32" s="359"/>
      <c r="O32" s="360"/>
      <c r="P32" s="343"/>
      <c r="Q32" s="335"/>
      <c r="R32" s="335"/>
      <c r="S32" s="335"/>
      <c r="T32" s="335"/>
      <c r="U32" s="335"/>
      <c r="V32" s="335"/>
      <c r="W32" s="335"/>
      <c r="X32" s="335"/>
      <c r="Y32" s="335"/>
    </row>
    <row r="33" spans="1:25" ht="16.5" thickBot="1">
      <c r="A33" s="339">
        <v>51</v>
      </c>
      <c r="B33" s="139" t="s">
        <v>43</v>
      </c>
      <c r="C33" s="140" t="s">
        <v>44</v>
      </c>
      <c r="D33" s="139"/>
      <c r="E33" s="97">
        <f>[6]OTCHET!E123</f>
        <v>0</v>
      </c>
      <c r="F33" s="97">
        <f t="shared" si="1"/>
        <v>0</v>
      </c>
      <c r="G33" s="98">
        <f>[6]OTCHET!G123</f>
        <v>0</v>
      </c>
      <c r="H33" s="99">
        <f>[6]OTCHET!H123</f>
        <v>0</v>
      </c>
      <c r="I33" s="99">
        <f>[6]OTCHET!I123</f>
        <v>0</v>
      </c>
      <c r="J33" s="100">
        <f>[6]OTCHET!J123</f>
        <v>0</v>
      </c>
      <c r="K33" s="364"/>
      <c r="L33" s="364"/>
      <c r="M33" s="364"/>
      <c r="N33" s="359"/>
      <c r="O33" s="360"/>
      <c r="P33" s="343"/>
      <c r="Q33" s="335"/>
      <c r="R33" s="335"/>
      <c r="S33" s="335"/>
      <c r="T33" s="335"/>
      <c r="U33" s="335"/>
      <c r="V33" s="335"/>
      <c r="W33" s="335"/>
      <c r="X33" s="335"/>
      <c r="Y33" s="335"/>
    </row>
    <row r="34" spans="1:25" ht="16.5" hidden="1" customHeight="1" thickBot="1">
      <c r="A34" s="339">
        <v>52</v>
      </c>
      <c r="B34" s="141"/>
      <c r="C34" s="142"/>
      <c r="D34" s="142"/>
      <c r="E34" s="143"/>
      <c r="F34" s="143">
        <f t="shared" si="1"/>
        <v>0</v>
      </c>
      <c r="G34" s="144"/>
      <c r="H34" s="145"/>
      <c r="I34" s="145"/>
      <c r="J34" s="146"/>
      <c r="K34" s="364"/>
      <c r="L34" s="364"/>
      <c r="M34" s="364"/>
      <c r="N34" s="359"/>
      <c r="O34" s="360"/>
      <c r="P34" s="343"/>
      <c r="Q34" s="335"/>
      <c r="R34" s="335"/>
      <c r="S34" s="335"/>
      <c r="T34" s="335"/>
      <c r="U34" s="335"/>
      <c r="V34" s="335"/>
      <c r="W34" s="335"/>
      <c r="X34" s="335"/>
      <c r="Y34" s="335"/>
    </row>
    <row r="35" spans="1:25" ht="16.5" hidden="1" customHeight="1">
      <c r="A35" s="339"/>
      <c r="B35" s="147"/>
      <c r="C35" s="147"/>
      <c r="D35" s="147"/>
      <c r="E35" s="148"/>
      <c r="F35" s="148">
        <f t="shared" si="1"/>
        <v>0</v>
      </c>
      <c r="G35" s="149"/>
      <c r="H35" s="150"/>
      <c r="I35" s="150"/>
      <c r="J35" s="151"/>
      <c r="K35" s="365"/>
      <c r="L35" s="365"/>
      <c r="M35" s="365"/>
      <c r="N35" s="359"/>
      <c r="O35" s="360"/>
      <c r="P35" s="343"/>
      <c r="Q35" s="335"/>
      <c r="R35" s="335"/>
      <c r="S35" s="335"/>
      <c r="T35" s="335"/>
      <c r="U35" s="335"/>
      <c r="V35" s="335"/>
      <c r="W35" s="335"/>
      <c r="X35" s="335"/>
      <c r="Y35" s="335"/>
    </row>
    <row r="36" spans="1:25" ht="16.5" thickBot="1">
      <c r="A36" s="339">
        <v>60</v>
      </c>
      <c r="B36" s="152" t="s">
        <v>45</v>
      </c>
      <c r="C36" s="152" t="s">
        <v>46</v>
      </c>
      <c r="D36" s="152"/>
      <c r="E36" s="153">
        <f>+[6]OTCHET!E137</f>
        <v>0</v>
      </c>
      <c r="F36" s="153">
        <f t="shared" si="1"/>
        <v>0</v>
      </c>
      <c r="G36" s="154">
        <f>+[6]OTCHET!G137</f>
        <v>0</v>
      </c>
      <c r="H36" s="155">
        <f>+[6]OTCHET!H137</f>
        <v>0</v>
      </c>
      <c r="I36" s="155">
        <f>+[6]OTCHET!I137</f>
        <v>0</v>
      </c>
      <c r="J36" s="156">
        <f>+[6]OTCHET!J137</f>
        <v>0</v>
      </c>
      <c r="K36" s="366"/>
      <c r="L36" s="366"/>
      <c r="M36" s="366"/>
      <c r="N36" s="367"/>
      <c r="O36" s="360"/>
      <c r="P36" s="343"/>
      <c r="Q36" s="335"/>
      <c r="R36" s="335"/>
      <c r="S36" s="335"/>
      <c r="T36" s="335"/>
      <c r="U36" s="335"/>
      <c r="V36" s="335"/>
      <c r="W36" s="335"/>
      <c r="X36" s="335"/>
      <c r="Y36" s="335"/>
    </row>
    <row r="37" spans="1:25" ht="15.75">
      <c r="A37" s="339">
        <v>65</v>
      </c>
      <c r="B37" s="157" t="s">
        <v>47</v>
      </c>
      <c r="C37" s="157" t="s">
        <v>48</v>
      </c>
      <c r="D37" s="157"/>
      <c r="E37" s="158">
        <f>[6]OTCHET!E140+[6]OTCHET!E149+[6]OTCHET!E158</f>
        <v>0</v>
      </c>
      <c r="F37" s="158">
        <f t="shared" si="1"/>
        <v>38036</v>
      </c>
      <c r="G37" s="159">
        <f>[6]OTCHET!G140+[6]OTCHET!G149+[6]OTCHET!G158</f>
        <v>0</v>
      </c>
      <c r="H37" s="160">
        <f>[6]OTCHET!H140+[6]OTCHET!H149+[6]OTCHET!H158</f>
        <v>0</v>
      </c>
      <c r="I37" s="160">
        <f>[6]OTCHET!I140+[6]OTCHET!I149+[6]OTCHET!I158</f>
        <v>0</v>
      </c>
      <c r="J37" s="161">
        <f>[6]OTCHET!J140+[6]OTCHET!J149+[6]OTCHET!J158</f>
        <v>38036</v>
      </c>
      <c r="K37" s="368"/>
      <c r="L37" s="368"/>
      <c r="M37" s="368"/>
      <c r="N37" s="367"/>
      <c r="O37" s="360"/>
      <c r="P37" s="369"/>
      <c r="Q37" s="335"/>
      <c r="R37" s="335"/>
      <c r="S37" s="335"/>
      <c r="T37" s="335"/>
      <c r="U37" s="335"/>
      <c r="V37" s="335"/>
      <c r="W37" s="335"/>
      <c r="X37" s="335"/>
      <c r="Y37" s="335"/>
    </row>
    <row r="38" spans="1:25" ht="19.5" thickBot="1">
      <c r="A38" s="312">
        <v>70</v>
      </c>
      <c r="B38" s="162" t="s">
        <v>49</v>
      </c>
      <c r="C38" s="163" t="s">
        <v>50</v>
      </c>
      <c r="D38" s="164"/>
      <c r="E38" s="165">
        <f t="shared" ref="E38:J38" si="4">E39+E43+E44+E46+SUM(E48:E52)+E55</f>
        <v>0</v>
      </c>
      <c r="F38" s="165">
        <f t="shared" si="4"/>
        <v>76712</v>
      </c>
      <c r="G38" s="166">
        <f t="shared" si="4"/>
        <v>0</v>
      </c>
      <c r="H38" s="167">
        <f t="shared" si="4"/>
        <v>0</v>
      </c>
      <c r="I38" s="167">
        <f t="shared" si="4"/>
        <v>0</v>
      </c>
      <c r="J38" s="168">
        <f t="shared" si="4"/>
        <v>76712</v>
      </c>
      <c r="K38" s="370">
        <f>SUM(K40:K54)-K45-K47-K53</f>
        <v>0</v>
      </c>
      <c r="L38" s="370">
        <f>SUM(L40:L54)-L45-L47-L53</f>
        <v>0</v>
      </c>
      <c r="M38" s="370">
        <f>SUM(M40:M53)-M45-M52</f>
        <v>0</v>
      </c>
      <c r="N38" s="359"/>
      <c r="O38" s="371"/>
      <c r="P38" s="372"/>
      <c r="Q38" s="373"/>
      <c r="R38" s="373"/>
      <c r="S38" s="373"/>
      <c r="T38" s="373"/>
      <c r="U38" s="373"/>
      <c r="V38" s="373"/>
      <c r="W38" s="374"/>
      <c r="X38" s="373"/>
      <c r="Y38" s="373"/>
    </row>
    <row r="39" spans="1:25" ht="17.25" thickTop="1" thickBot="1">
      <c r="A39" s="312">
        <v>75</v>
      </c>
      <c r="B39" s="169" t="s">
        <v>51</v>
      </c>
      <c r="C39" s="170" t="s">
        <v>52</v>
      </c>
      <c r="D39" s="169"/>
      <c r="E39" s="171">
        <f t="shared" ref="E39:J39" si="5">SUM(E40:E42)</f>
        <v>0</v>
      </c>
      <c r="F39" s="171">
        <f t="shared" si="5"/>
        <v>0</v>
      </c>
      <c r="G39" s="172">
        <f t="shared" si="5"/>
        <v>0</v>
      </c>
      <c r="H39" s="173">
        <f t="shared" si="5"/>
        <v>0</v>
      </c>
      <c r="I39" s="173">
        <f t="shared" si="5"/>
        <v>0</v>
      </c>
      <c r="J39" s="174">
        <f t="shared" si="5"/>
        <v>0</v>
      </c>
      <c r="K39" s="361"/>
      <c r="L39" s="361"/>
      <c r="M39" s="361"/>
      <c r="N39" s="375"/>
      <c r="O39" s="371"/>
      <c r="P39" s="372"/>
      <c r="Q39" s="373"/>
      <c r="R39" s="373"/>
      <c r="S39" s="373"/>
      <c r="T39" s="373"/>
      <c r="U39" s="373"/>
      <c r="V39" s="373"/>
      <c r="W39" s="374"/>
      <c r="X39" s="373"/>
      <c r="Y39" s="373"/>
    </row>
    <row r="40" spans="1:25" ht="15.75">
      <c r="A40" s="312">
        <v>75</v>
      </c>
      <c r="B40" s="175" t="s">
        <v>53</v>
      </c>
      <c r="C40" s="176" t="s">
        <v>52</v>
      </c>
      <c r="D40" s="177"/>
      <c r="E40" s="48">
        <f>[6]OTCHET!E187</f>
        <v>0</v>
      </c>
      <c r="F40" s="48">
        <f t="shared" si="1"/>
        <v>0</v>
      </c>
      <c r="G40" s="45">
        <f>[6]OTCHET!G187</f>
        <v>0</v>
      </c>
      <c r="H40" s="39">
        <f>[6]OTCHET!H187</f>
        <v>0</v>
      </c>
      <c r="I40" s="39">
        <f>[6]OTCHET!I187</f>
        <v>0</v>
      </c>
      <c r="J40" s="40">
        <f>[6]OTCHET!J187</f>
        <v>0</v>
      </c>
      <c r="K40" s="361"/>
      <c r="L40" s="361"/>
      <c r="M40" s="361"/>
      <c r="N40" s="375"/>
      <c r="O40" s="371"/>
      <c r="P40" s="372"/>
      <c r="Q40" s="373"/>
      <c r="R40" s="373"/>
      <c r="S40" s="373"/>
      <c r="T40" s="373"/>
      <c r="U40" s="373"/>
      <c r="V40" s="373"/>
      <c r="W40" s="374"/>
      <c r="X40" s="373"/>
      <c r="Y40" s="373"/>
    </row>
    <row r="41" spans="1:25" ht="15.75">
      <c r="A41" s="312">
        <v>80</v>
      </c>
      <c r="B41" s="178" t="s">
        <v>54</v>
      </c>
      <c r="C41" s="179" t="s">
        <v>55</v>
      </c>
      <c r="D41" s="180"/>
      <c r="E41" s="49">
        <f>[6]OTCHET!E190</f>
        <v>0</v>
      </c>
      <c r="F41" s="49">
        <f t="shared" si="1"/>
        <v>0</v>
      </c>
      <c r="G41" s="46">
        <f>[6]OTCHET!G190</f>
        <v>0</v>
      </c>
      <c r="H41" s="41">
        <f>[6]OTCHET!H190</f>
        <v>0</v>
      </c>
      <c r="I41" s="41">
        <f>[6]OTCHET!I190</f>
        <v>0</v>
      </c>
      <c r="J41" s="42">
        <f>[6]OTCHET!J190</f>
        <v>0</v>
      </c>
      <c r="K41" s="363"/>
      <c r="L41" s="363"/>
      <c r="M41" s="363"/>
      <c r="N41" s="375"/>
      <c r="O41" s="371"/>
      <c r="P41" s="372"/>
      <c r="Q41" s="373"/>
      <c r="R41" s="373"/>
      <c r="S41" s="373"/>
      <c r="T41" s="373"/>
      <c r="U41" s="373"/>
      <c r="V41" s="373"/>
      <c r="W41" s="374"/>
      <c r="X41" s="373"/>
      <c r="Y41" s="373"/>
    </row>
    <row r="42" spans="1:25" ht="15.75">
      <c r="A42" s="312">
        <v>85</v>
      </c>
      <c r="B42" s="181" t="s">
        <v>56</v>
      </c>
      <c r="C42" s="182" t="s">
        <v>57</v>
      </c>
      <c r="D42" s="183"/>
      <c r="E42" s="50">
        <f>+[6]OTCHET!E196+[6]OTCHET!E204</f>
        <v>0</v>
      </c>
      <c r="F42" s="50">
        <f t="shared" si="1"/>
        <v>0</v>
      </c>
      <c r="G42" s="47">
        <f>+[6]OTCHET!G196+[6]OTCHET!G204</f>
        <v>0</v>
      </c>
      <c r="H42" s="43">
        <f>+[6]OTCHET!H196+[6]OTCHET!H204</f>
        <v>0</v>
      </c>
      <c r="I42" s="43">
        <f>+[6]OTCHET!I196+[6]OTCHET!I204</f>
        <v>0</v>
      </c>
      <c r="J42" s="44">
        <f>+[6]OTCHET!J196+[6]OTCHET!J204</f>
        <v>0</v>
      </c>
      <c r="K42" s="363"/>
      <c r="L42" s="363"/>
      <c r="M42" s="363"/>
      <c r="N42" s="375"/>
      <c r="O42" s="371"/>
      <c r="P42" s="372"/>
      <c r="Q42" s="373"/>
      <c r="R42" s="373"/>
      <c r="S42" s="373"/>
      <c r="T42" s="373"/>
      <c r="U42" s="373"/>
      <c r="V42" s="373"/>
      <c r="W42" s="374"/>
      <c r="X42" s="373"/>
      <c r="Y42" s="373"/>
    </row>
    <row r="43" spans="1:25" ht="15.75">
      <c r="A43" s="312">
        <v>90</v>
      </c>
      <c r="B43" s="184" t="s">
        <v>58</v>
      </c>
      <c r="C43" s="185" t="s">
        <v>59</v>
      </c>
      <c r="D43" s="184"/>
      <c r="E43" s="186">
        <f>+[6]OTCHET!E205+[6]OTCHET!E223+[6]OTCHET!E274</f>
        <v>0</v>
      </c>
      <c r="F43" s="186">
        <f t="shared" si="1"/>
        <v>76712</v>
      </c>
      <c r="G43" s="187">
        <f>+[6]OTCHET!G205+[6]OTCHET!G223+[6]OTCHET!G274</f>
        <v>0</v>
      </c>
      <c r="H43" s="188">
        <f>+[6]OTCHET!H205+[6]OTCHET!H223+[6]OTCHET!H274</f>
        <v>0</v>
      </c>
      <c r="I43" s="188">
        <f>+[6]OTCHET!I205+[6]OTCHET!I223+[6]OTCHET!I274</f>
        <v>0</v>
      </c>
      <c r="J43" s="189">
        <f>+[6]OTCHET!J205+[6]OTCHET!J223+[6]OTCHET!J274</f>
        <v>76712</v>
      </c>
      <c r="K43" s="363"/>
      <c r="L43" s="363"/>
      <c r="M43" s="363"/>
      <c r="N43" s="375"/>
      <c r="O43" s="371"/>
      <c r="P43" s="372"/>
      <c r="Q43" s="373"/>
      <c r="R43" s="373"/>
      <c r="S43" s="373"/>
      <c r="T43" s="373"/>
      <c r="U43" s="373"/>
      <c r="V43" s="373"/>
      <c r="W43" s="374"/>
      <c r="X43" s="373"/>
      <c r="Y43" s="373"/>
    </row>
    <row r="44" spans="1:25" ht="15.75">
      <c r="A44" s="312">
        <v>95</v>
      </c>
      <c r="B44" s="190" t="s">
        <v>60</v>
      </c>
      <c r="C44" s="96" t="s">
        <v>61</v>
      </c>
      <c r="D44" s="190"/>
      <c r="E44" s="97">
        <f>+[6]OTCHET!E227+[6]OTCHET!E233+[6]OTCHET!E236+[6]OTCHET!E237+[6]OTCHET!E238+[6]OTCHET!E239+[6]OTCHET!E243</f>
        <v>0</v>
      </c>
      <c r="F44" s="97">
        <f t="shared" si="1"/>
        <v>0</v>
      </c>
      <c r="G44" s="98">
        <f>+[6]OTCHET!G227+[6]OTCHET!G233+[6]OTCHET!G236+[6]OTCHET!G237+[6]OTCHET!G238+[6]OTCHET!G239+[6]OTCHET!G243</f>
        <v>0</v>
      </c>
      <c r="H44" s="99">
        <f>+[6]OTCHET!H227+[6]OTCHET!H233+[6]OTCHET!H236+[6]OTCHET!H237+[6]OTCHET!H238+[6]OTCHET!H239+[6]OTCHET!H243</f>
        <v>0</v>
      </c>
      <c r="I44" s="99">
        <f>+[6]OTCHET!I227+[6]OTCHET!I233+[6]OTCHET!I236+[6]OTCHET!I237+[6]OTCHET!I238+[6]OTCHET!I239+[6]OTCHET!I243</f>
        <v>0</v>
      </c>
      <c r="J44" s="100">
        <f>+[6]OTCHET!J227+[6]OTCHET!J233+[6]OTCHET!J236+[6]OTCHET!J237+[6]OTCHET!J238+[6]OTCHET!J239+[6]OTCHET!J243</f>
        <v>0</v>
      </c>
      <c r="K44" s="363"/>
      <c r="L44" s="363"/>
      <c r="M44" s="363"/>
      <c r="N44" s="375"/>
      <c r="O44" s="371"/>
      <c r="P44" s="372"/>
      <c r="Q44" s="373"/>
      <c r="R44" s="373"/>
      <c r="S44" s="373"/>
      <c r="T44" s="373"/>
      <c r="U44" s="373"/>
      <c r="V44" s="373"/>
      <c r="W44" s="374"/>
      <c r="X44" s="373"/>
      <c r="Y44" s="373"/>
    </row>
    <row r="45" spans="1:25" ht="15.75">
      <c r="A45" s="312">
        <v>100</v>
      </c>
      <c r="B45" s="191" t="s">
        <v>62</v>
      </c>
      <c r="C45" s="191" t="s">
        <v>63</v>
      </c>
      <c r="D45" s="191"/>
      <c r="E45" s="192">
        <f>+[6]OTCHET!E236+[6]OTCHET!E237+[6]OTCHET!E238+[6]OTCHET!E239+[6]OTCHET!E246+[6]OTCHET!E247+[6]OTCHET!E251</f>
        <v>0</v>
      </c>
      <c r="F45" s="192">
        <f t="shared" si="1"/>
        <v>0</v>
      </c>
      <c r="G45" s="193">
        <f>+[6]OTCHET!G236+[6]OTCHET!G237+[6]OTCHET!G238+[6]OTCHET!G239+[6]OTCHET!G246+[6]OTCHET!G247+[6]OTCHET!G251</f>
        <v>0</v>
      </c>
      <c r="H45" s="194">
        <f>+[6]OTCHET!H236+[6]OTCHET!H237+[6]OTCHET!H238+[6]OTCHET!H239+[6]OTCHET!H246+[6]OTCHET!H247+[6]OTCHET!H251</f>
        <v>0</v>
      </c>
      <c r="I45" s="19">
        <f>+[6]OTCHET!I236+[6]OTCHET!I237+[6]OTCHET!I238+[6]OTCHET!I239+[6]OTCHET!I246+[6]OTCHET!I247+[6]OTCHET!I251</f>
        <v>0</v>
      </c>
      <c r="J45" s="195">
        <f>+[6]OTCHET!J236+[6]OTCHET!J237+[6]OTCHET!J238+[6]OTCHET!J239+[6]OTCHET!J246+[6]OTCHET!J247+[6]OTCHET!J251</f>
        <v>0</v>
      </c>
      <c r="K45" s="363"/>
      <c r="L45" s="363"/>
      <c r="M45" s="363"/>
      <c r="N45" s="375"/>
      <c r="O45" s="371"/>
      <c r="P45" s="372"/>
      <c r="Q45" s="373"/>
      <c r="R45" s="373"/>
      <c r="S45" s="373"/>
      <c r="T45" s="373"/>
      <c r="U45" s="373"/>
      <c r="V45" s="373"/>
      <c r="W45" s="374"/>
      <c r="X45" s="373"/>
      <c r="Y45" s="373"/>
    </row>
    <row r="46" spans="1:25" ht="15.75">
      <c r="A46" s="312">
        <v>105</v>
      </c>
      <c r="B46" s="184" t="s">
        <v>64</v>
      </c>
      <c r="C46" s="185" t="s">
        <v>65</v>
      </c>
      <c r="D46" s="184"/>
      <c r="E46" s="186">
        <f>+[6]OTCHET!E258+[6]OTCHET!E259+[6]OTCHET!E260+[6]OTCHET!E261</f>
        <v>0</v>
      </c>
      <c r="F46" s="186">
        <f t="shared" si="1"/>
        <v>0</v>
      </c>
      <c r="G46" s="187">
        <f>+[6]OTCHET!G258+[6]OTCHET!G259+[6]OTCHET!G260+[6]OTCHET!G261</f>
        <v>0</v>
      </c>
      <c r="H46" s="188">
        <f>+[6]OTCHET!H258+[6]OTCHET!H259+[6]OTCHET!H260+[6]OTCHET!H261</f>
        <v>0</v>
      </c>
      <c r="I46" s="188">
        <f>+[6]OTCHET!I258+[6]OTCHET!I259+[6]OTCHET!I260+[6]OTCHET!I261</f>
        <v>0</v>
      </c>
      <c r="J46" s="189">
        <f>+[6]OTCHET!J258+[6]OTCHET!J259+[6]OTCHET!J260+[6]OTCHET!J261</f>
        <v>0</v>
      </c>
      <c r="K46" s="363"/>
      <c r="L46" s="363"/>
      <c r="M46" s="363"/>
      <c r="N46" s="375"/>
      <c r="O46" s="371"/>
      <c r="P46" s="372"/>
      <c r="Q46" s="373"/>
      <c r="R46" s="373"/>
      <c r="S46" s="373"/>
      <c r="T46" s="373"/>
      <c r="U46" s="373"/>
      <c r="V46" s="373"/>
      <c r="W46" s="374"/>
      <c r="X46" s="373"/>
      <c r="Y46" s="373"/>
    </row>
    <row r="47" spans="1:25" ht="15.75">
      <c r="A47" s="312">
        <v>106</v>
      </c>
      <c r="B47" s="191" t="s">
        <v>66</v>
      </c>
      <c r="C47" s="191" t="s">
        <v>67</v>
      </c>
      <c r="D47" s="191"/>
      <c r="E47" s="192">
        <f>+[6]OTCHET!E259</f>
        <v>0</v>
      </c>
      <c r="F47" s="192">
        <f t="shared" si="1"/>
        <v>0</v>
      </c>
      <c r="G47" s="193">
        <f>+[6]OTCHET!G259</f>
        <v>0</v>
      </c>
      <c r="H47" s="194">
        <f>+[6]OTCHET!H259</f>
        <v>0</v>
      </c>
      <c r="I47" s="19">
        <f>+[6]OTCHET!I259</f>
        <v>0</v>
      </c>
      <c r="J47" s="195">
        <f>+[6]OTCHET!J259</f>
        <v>0</v>
      </c>
      <c r="K47" s="363"/>
      <c r="L47" s="363"/>
      <c r="M47" s="363"/>
      <c r="N47" s="375"/>
      <c r="O47" s="371"/>
      <c r="P47" s="372"/>
      <c r="Q47" s="373"/>
      <c r="R47" s="373"/>
      <c r="S47" s="373"/>
      <c r="T47" s="373"/>
      <c r="U47" s="373"/>
      <c r="V47" s="373"/>
      <c r="W47" s="374"/>
      <c r="X47" s="373"/>
      <c r="Y47" s="373"/>
    </row>
    <row r="48" spans="1:25" ht="15.75">
      <c r="A48" s="312">
        <v>107</v>
      </c>
      <c r="B48" s="196" t="s">
        <v>68</v>
      </c>
      <c r="C48" s="196" t="s">
        <v>69</v>
      </c>
      <c r="D48" s="197"/>
      <c r="E48" s="135">
        <f>+[6]OTCHET!E268+[6]OTCHET!E272+[6]OTCHET!E273</f>
        <v>0</v>
      </c>
      <c r="F48" s="135">
        <f t="shared" si="1"/>
        <v>0</v>
      </c>
      <c r="G48" s="131">
        <f>+[6]OTCHET!G268+[6]OTCHET!G272+[6]OTCHET!G273</f>
        <v>0</v>
      </c>
      <c r="H48" s="132">
        <f>+[6]OTCHET!H268+[6]OTCHET!H272+[6]OTCHET!H273</f>
        <v>0</v>
      </c>
      <c r="I48" s="132">
        <f>+[6]OTCHET!I268+[6]OTCHET!I272+[6]OTCHET!I273</f>
        <v>0</v>
      </c>
      <c r="J48" s="133">
        <f>+[6]OTCHET!J268+[6]OTCHET!J272+[6]OTCHET!J273</f>
        <v>0</v>
      </c>
      <c r="K48" s="363"/>
      <c r="L48" s="363"/>
      <c r="M48" s="363"/>
      <c r="N48" s="375"/>
      <c r="O48" s="371"/>
      <c r="P48" s="372"/>
      <c r="Q48" s="373"/>
      <c r="R48" s="373"/>
      <c r="S48" s="373"/>
      <c r="T48" s="373"/>
      <c r="U48" s="373"/>
      <c r="V48" s="373"/>
      <c r="W48" s="374"/>
      <c r="X48" s="373"/>
      <c r="Y48" s="373"/>
    </row>
    <row r="49" spans="1:25" ht="15.75">
      <c r="A49" s="312">
        <v>108</v>
      </c>
      <c r="B49" s="196" t="s">
        <v>70</v>
      </c>
      <c r="C49" s="196" t="s">
        <v>71</v>
      </c>
      <c r="D49" s="197"/>
      <c r="E49" s="135">
        <f>[6]OTCHET!E278+[6]OTCHET!E279+[6]OTCHET!E287+[6]OTCHET!E290</f>
        <v>0</v>
      </c>
      <c r="F49" s="135">
        <f t="shared" si="1"/>
        <v>0</v>
      </c>
      <c r="G49" s="136">
        <f>[6]OTCHET!G278+[6]OTCHET!G279+[6]OTCHET!G287+[6]OTCHET!G290</f>
        <v>0</v>
      </c>
      <c r="H49" s="137">
        <f>[6]OTCHET!H278+[6]OTCHET!H279+[6]OTCHET!H287+[6]OTCHET!H290</f>
        <v>0</v>
      </c>
      <c r="I49" s="137">
        <f>[6]OTCHET!I278+[6]OTCHET!I279+[6]OTCHET!I287+[6]OTCHET!I290</f>
        <v>0</v>
      </c>
      <c r="J49" s="138">
        <f>[6]OTCHET!J278+[6]OTCHET!J279+[6]OTCHET!J287+[6]OTCHET!J290</f>
        <v>0</v>
      </c>
      <c r="K49" s="363"/>
      <c r="L49" s="363"/>
      <c r="M49" s="363"/>
      <c r="N49" s="375"/>
      <c r="O49" s="371"/>
      <c r="P49" s="372"/>
      <c r="Q49" s="373"/>
      <c r="R49" s="373"/>
      <c r="S49" s="373"/>
      <c r="T49" s="373"/>
      <c r="U49" s="373"/>
      <c r="V49" s="373"/>
      <c r="W49" s="374"/>
      <c r="X49" s="373"/>
      <c r="Y49" s="373"/>
    </row>
    <row r="50" spans="1:25" ht="15.75">
      <c r="A50" s="312">
        <v>110</v>
      </c>
      <c r="B50" s="196" t="s">
        <v>72</v>
      </c>
      <c r="C50" s="196" t="s">
        <v>73</v>
      </c>
      <c r="D50" s="196"/>
      <c r="E50" s="135">
        <f>+[6]OTCHET!E291</f>
        <v>0</v>
      </c>
      <c r="F50" s="135">
        <f t="shared" si="1"/>
        <v>0</v>
      </c>
      <c r="G50" s="136">
        <f>+[6]OTCHET!G291</f>
        <v>0</v>
      </c>
      <c r="H50" s="137">
        <f>+[6]OTCHET!H291</f>
        <v>0</v>
      </c>
      <c r="I50" s="137">
        <f>+[6]OTCHET!I291</f>
        <v>0</v>
      </c>
      <c r="J50" s="138">
        <f>+[6]OTCHET!J291</f>
        <v>0</v>
      </c>
      <c r="K50" s="363"/>
      <c r="L50" s="363"/>
      <c r="M50" s="363"/>
      <c r="N50" s="375"/>
      <c r="O50" s="371"/>
      <c r="P50" s="372"/>
      <c r="Q50" s="373"/>
      <c r="R50" s="373"/>
      <c r="S50" s="373"/>
      <c r="T50" s="373"/>
      <c r="U50" s="373"/>
      <c r="V50" s="373"/>
      <c r="W50" s="374"/>
      <c r="X50" s="373"/>
      <c r="Y50" s="373"/>
    </row>
    <row r="51" spans="1:25" ht="15.75">
      <c r="A51" s="312">
        <v>115</v>
      </c>
      <c r="B51" s="190" t="s">
        <v>74</v>
      </c>
      <c r="C51" s="198" t="s">
        <v>75</v>
      </c>
      <c r="D51" s="96"/>
      <c r="E51" s="97">
        <f>+[6]OTCHET!E275</f>
        <v>0</v>
      </c>
      <c r="F51" s="97">
        <f>+G51+H51+I51+J51</f>
        <v>0</v>
      </c>
      <c r="G51" s="98">
        <f>+[6]OTCHET!G275</f>
        <v>0</v>
      </c>
      <c r="H51" s="99">
        <f>+[6]OTCHET!H275</f>
        <v>0</v>
      </c>
      <c r="I51" s="99">
        <f>+[6]OTCHET!I275</f>
        <v>0</v>
      </c>
      <c r="J51" s="100">
        <f>+[6]OTCHET!J275</f>
        <v>0</v>
      </c>
      <c r="K51" s="363"/>
      <c r="L51" s="363"/>
      <c r="M51" s="363"/>
      <c r="N51" s="375"/>
      <c r="O51" s="371"/>
      <c r="P51" s="372"/>
      <c r="Q51" s="373"/>
      <c r="R51" s="373"/>
      <c r="S51" s="373"/>
      <c r="T51" s="373"/>
      <c r="U51" s="373"/>
      <c r="V51" s="373"/>
      <c r="W51" s="374"/>
      <c r="X51" s="373"/>
      <c r="Y51" s="373"/>
    </row>
    <row r="52" spans="1:25" ht="15.75">
      <c r="A52" s="312">
        <v>115</v>
      </c>
      <c r="B52" s="190" t="s">
        <v>76</v>
      </c>
      <c r="C52" s="198" t="s">
        <v>75</v>
      </c>
      <c r="D52" s="96"/>
      <c r="E52" s="97">
        <f>+[6]OTCHET!E296</f>
        <v>0</v>
      </c>
      <c r="F52" s="97">
        <f t="shared" si="1"/>
        <v>0</v>
      </c>
      <c r="G52" s="98">
        <f>+[6]OTCHET!G296</f>
        <v>0</v>
      </c>
      <c r="H52" s="99">
        <f>+[6]OTCHET!H296</f>
        <v>0</v>
      </c>
      <c r="I52" s="99">
        <f>+[6]OTCHET!I296</f>
        <v>0</v>
      </c>
      <c r="J52" s="100">
        <f>+[6]OTCHET!J296</f>
        <v>0</v>
      </c>
      <c r="K52" s="363"/>
      <c r="L52" s="363"/>
      <c r="M52" s="363"/>
      <c r="N52" s="375"/>
      <c r="O52" s="371"/>
      <c r="P52" s="372"/>
      <c r="Q52" s="373"/>
      <c r="R52" s="373"/>
      <c r="S52" s="373"/>
      <c r="T52" s="373"/>
      <c r="U52" s="373"/>
      <c r="V52" s="373"/>
      <c r="W52" s="374"/>
      <c r="X52" s="373"/>
      <c r="Y52" s="373"/>
    </row>
    <row r="53" spans="1:25" ht="16.5" thickBot="1">
      <c r="A53" s="312">
        <v>120</v>
      </c>
      <c r="B53" s="199" t="s">
        <v>77</v>
      </c>
      <c r="C53" s="199" t="s">
        <v>78</v>
      </c>
      <c r="D53" s="200"/>
      <c r="E53" s="201">
        <f>[6]OTCHET!E297</f>
        <v>0</v>
      </c>
      <c r="F53" s="201">
        <f t="shared" si="1"/>
        <v>0</v>
      </c>
      <c r="G53" s="202">
        <f>[6]OTCHET!G297</f>
        <v>0</v>
      </c>
      <c r="H53" s="203">
        <f>[6]OTCHET!H297</f>
        <v>0</v>
      </c>
      <c r="I53" s="203">
        <f>[6]OTCHET!I297</f>
        <v>0</v>
      </c>
      <c r="J53" s="204">
        <f>[6]OTCHET!J297</f>
        <v>0</v>
      </c>
      <c r="K53" s="364"/>
      <c r="L53" s="364"/>
      <c r="M53" s="364"/>
      <c r="N53" s="375"/>
      <c r="O53" s="371"/>
      <c r="P53" s="372"/>
      <c r="Q53" s="373"/>
      <c r="R53" s="373"/>
      <c r="S53" s="373"/>
      <c r="T53" s="373"/>
      <c r="U53" s="373"/>
      <c r="V53" s="373"/>
      <c r="W53" s="374"/>
      <c r="X53" s="373"/>
      <c r="Y53" s="373"/>
    </row>
    <row r="54" spans="1:25" ht="16.5" thickBot="1">
      <c r="A54" s="312">
        <v>125</v>
      </c>
      <c r="B54" s="205" t="s">
        <v>79</v>
      </c>
      <c r="C54" s="206" t="s">
        <v>80</v>
      </c>
      <c r="D54" s="207"/>
      <c r="E54" s="208">
        <f>[6]OTCHET!E299</f>
        <v>0</v>
      </c>
      <c r="F54" s="208">
        <f t="shared" si="1"/>
        <v>0</v>
      </c>
      <c r="G54" s="209">
        <f>[6]OTCHET!G299</f>
        <v>0</v>
      </c>
      <c r="H54" s="210">
        <f>[6]OTCHET!H299</f>
        <v>0</v>
      </c>
      <c r="I54" s="210">
        <f>[6]OTCHET!I299</f>
        <v>0</v>
      </c>
      <c r="J54" s="211">
        <f>[6]OTCHET!J299</f>
        <v>0</v>
      </c>
      <c r="K54" s="376"/>
      <c r="L54" s="376"/>
      <c r="M54" s="377"/>
      <c r="N54" s="375"/>
      <c r="O54" s="371"/>
      <c r="P54" s="372"/>
      <c r="Q54" s="373"/>
      <c r="R54" s="373"/>
      <c r="S54" s="373"/>
      <c r="T54" s="373"/>
      <c r="U54" s="373"/>
      <c r="V54" s="373"/>
      <c r="W54" s="374"/>
      <c r="X54" s="373"/>
      <c r="Y54" s="373"/>
    </row>
    <row r="55" spans="1:25" ht="15.75">
      <c r="A55" s="378">
        <v>127</v>
      </c>
      <c r="B55" s="141" t="s">
        <v>81</v>
      </c>
      <c r="C55" s="141" t="s">
        <v>82</v>
      </c>
      <c r="D55" s="212"/>
      <c r="E55" s="213">
        <f>+[6]OTCHET!E300</f>
        <v>0</v>
      </c>
      <c r="F55" s="213">
        <f t="shared" si="1"/>
        <v>0</v>
      </c>
      <c r="G55" s="214">
        <f>+[6]OTCHET!G300</f>
        <v>0</v>
      </c>
      <c r="H55" s="215">
        <f>+[6]OTCHET!H300</f>
        <v>0</v>
      </c>
      <c r="I55" s="215">
        <f>+[6]OTCHET!I300</f>
        <v>0</v>
      </c>
      <c r="J55" s="216">
        <f>+[6]OTCHET!J300</f>
        <v>0</v>
      </c>
      <c r="K55" s="379"/>
      <c r="L55" s="379"/>
      <c r="M55" s="380"/>
      <c r="N55" s="367"/>
      <c r="O55" s="371"/>
      <c r="P55" s="372"/>
      <c r="Q55" s="373"/>
      <c r="R55" s="373"/>
      <c r="S55" s="373"/>
      <c r="T55" s="373"/>
      <c r="U55" s="373"/>
      <c r="V55" s="373"/>
      <c r="W55" s="374"/>
      <c r="X55" s="373"/>
      <c r="Y55" s="373"/>
    </row>
    <row r="56" spans="1:25" ht="19.5" thickBot="1">
      <c r="A56" s="312">
        <v>130</v>
      </c>
      <c r="B56" s="217" t="s">
        <v>83</v>
      </c>
      <c r="C56" s="218" t="s">
        <v>84</v>
      </c>
      <c r="D56" s="218"/>
      <c r="E56" s="219">
        <f t="shared" ref="E56:J56" si="6">+E57+E58+E62</f>
        <v>0</v>
      </c>
      <c r="F56" s="219">
        <f t="shared" si="6"/>
        <v>17599</v>
      </c>
      <c r="G56" s="220">
        <f t="shared" si="6"/>
        <v>0</v>
      </c>
      <c r="H56" s="221">
        <f t="shared" si="6"/>
        <v>0</v>
      </c>
      <c r="I56" s="21">
        <f t="shared" si="6"/>
        <v>0</v>
      </c>
      <c r="J56" s="222">
        <f t="shared" si="6"/>
        <v>17599</v>
      </c>
      <c r="K56" s="355">
        <f>+K57+K58+K61</f>
        <v>0</v>
      </c>
      <c r="L56" s="355">
        <f>+L57+L58+L61</f>
        <v>0</v>
      </c>
      <c r="M56" s="355">
        <f>+M57+M58+M61</f>
        <v>0</v>
      </c>
      <c r="N56" s="359"/>
      <c r="O56" s="371"/>
      <c r="P56" s="372"/>
      <c r="Q56" s="373"/>
      <c r="R56" s="373"/>
      <c r="S56" s="373"/>
      <c r="T56" s="373"/>
      <c r="U56" s="373"/>
      <c r="V56" s="373"/>
      <c r="W56" s="374"/>
      <c r="X56" s="373"/>
      <c r="Y56" s="373"/>
    </row>
    <row r="57" spans="1:25" ht="16.5" thickTop="1">
      <c r="A57" s="312">
        <v>135</v>
      </c>
      <c r="B57" s="184" t="s">
        <v>85</v>
      </c>
      <c r="C57" s="185" t="s">
        <v>86</v>
      </c>
      <c r="D57" s="184"/>
      <c r="E57" s="223">
        <f>+[6]OTCHET!E364+[6]OTCHET!E378+[6]OTCHET!E391</f>
        <v>0</v>
      </c>
      <c r="F57" s="223">
        <f t="shared" si="1"/>
        <v>0</v>
      </c>
      <c r="G57" s="224">
        <f>+[6]OTCHET!G364+[6]OTCHET!G378+[6]OTCHET!G391</f>
        <v>0</v>
      </c>
      <c r="H57" s="225">
        <f>+[6]OTCHET!H364+[6]OTCHET!H378+[6]OTCHET!H391</f>
        <v>0</v>
      </c>
      <c r="I57" s="225">
        <f>+[6]OTCHET!I364+[6]OTCHET!I378+[6]OTCHET!I391</f>
        <v>0</v>
      </c>
      <c r="J57" s="226">
        <f>+[6]OTCHET!J364+[6]OTCHET!J378+[6]OTCHET!J391</f>
        <v>0</v>
      </c>
      <c r="K57" s="380"/>
      <c r="L57" s="380"/>
      <c r="M57" s="380"/>
      <c r="N57" s="367"/>
      <c r="O57" s="371"/>
      <c r="P57" s="372"/>
      <c r="Q57" s="373"/>
      <c r="R57" s="373"/>
      <c r="S57" s="373"/>
      <c r="T57" s="373"/>
      <c r="U57" s="373"/>
      <c r="V57" s="373"/>
      <c r="W57" s="374"/>
      <c r="X57" s="373"/>
      <c r="Y57" s="373"/>
    </row>
    <row r="58" spans="1:25" ht="15.75">
      <c r="A58" s="312">
        <v>140</v>
      </c>
      <c r="B58" s="197" t="s">
        <v>87</v>
      </c>
      <c r="C58" s="196" t="s">
        <v>88</v>
      </c>
      <c r="D58" s="197"/>
      <c r="E58" s="227">
        <f>+[6]OTCHET!E386+[6]OTCHET!E394+[6]OTCHET!E399+[6]OTCHET!E402+[6]OTCHET!E405+[6]OTCHET!E408+[6]OTCHET!E409+[6]OTCHET!E412+[6]OTCHET!E425+[6]OTCHET!E426+[6]OTCHET!E427+[6]OTCHET!E428+[6]OTCHET!E429</f>
        <v>0</v>
      </c>
      <c r="F58" s="227">
        <f t="shared" si="1"/>
        <v>17599</v>
      </c>
      <c r="G58" s="228">
        <f>+[6]OTCHET!G386+[6]OTCHET!G394+[6]OTCHET!G399+[6]OTCHET!G402+[6]OTCHET!G405+[6]OTCHET!G408+[6]OTCHET!G409+[6]OTCHET!G412+[6]OTCHET!G425+[6]OTCHET!G426+[6]OTCHET!G427+[6]OTCHET!G428+[6]OTCHET!G429</f>
        <v>0</v>
      </c>
      <c r="H58" s="229">
        <f>+[6]OTCHET!H386+[6]OTCHET!H394+[6]OTCHET!H399+[6]OTCHET!H402+[6]OTCHET!H405+[6]OTCHET!H408+[6]OTCHET!H409+[6]OTCHET!H412+[6]OTCHET!H425+[6]OTCHET!H426+[6]OTCHET!H427+[6]OTCHET!H428+[6]OTCHET!H429</f>
        <v>0</v>
      </c>
      <c r="I58" s="229">
        <f>+[6]OTCHET!I386+[6]OTCHET!I394+[6]OTCHET!I399+[6]OTCHET!I402+[6]OTCHET!I405+[6]OTCHET!I408+[6]OTCHET!I409+[6]OTCHET!I412+[6]OTCHET!I425+[6]OTCHET!I426+[6]OTCHET!I427+[6]OTCHET!I428+[6]OTCHET!I429</f>
        <v>0</v>
      </c>
      <c r="J58" s="230">
        <f>+[6]OTCHET!J386+[6]OTCHET!J394+[6]OTCHET!J399+[6]OTCHET!J402+[6]OTCHET!J405+[6]OTCHET!J408+[6]OTCHET!J409+[6]OTCHET!J412+[6]OTCHET!J425+[6]OTCHET!J426+[6]OTCHET!J427+[6]OTCHET!J428+[6]OTCHET!J429</f>
        <v>17599</v>
      </c>
      <c r="K58" s="380"/>
      <c r="L58" s="380"/>
      <c r="M58" s="380"/>
      <c r="N58" s="367"/>
      <c r="O58" s="371"/>
      <c r="P58" s="372"/>
      <c r="Q58" s="373"/>
      <c r="R58" s="373"/>
      <c r="S58" s="373"/>
      <c r="T58" s="373"/>
      <c r="U58" s="373"/>
      <c r="V58" s="373"/>
      <c r="W58" s="374"/>
      <c r="X58" s="373"/>
      <c r="Y58" s="373"/>
    </row>
    <row r="59" spans="1:25" ht="15.75">
      <c r="A59" s="312">
        <v>145</v>
      </c>
      <c r="B59" s="96" t="s">
        <v>89</v>
      </c>
      <c r="C59" s="96" t="s">
        <v>90</v>
      </c>
      <c r="D59" s="190"/>
      <c r="E59" s="231">
        <f>+[6]OTCHET!E425+[6]OTCHET!E426+[6]OTCHET!E427+[6]OTCHET!E428+[6]OTCHET!E429</f>
        <v>0</v>
      </c>
      <c r="F59" s="231">
        <f t="shared" si="1"/>
        <v>0</v>
      </c>
      <c r="G59" s="232">
        <f>+[6]OTCHET!G425+[6]OTCHET!G426+[6]OTCHET!G427+[6]OTCHET!G428+[6]OTCHET!G429</f>
        <v>0</v>
      </c>
      <c r="H59" s="233">
        <f>+[6]OTCHET!H425+[6]OTCHET!H426+[6]OTCHET!H427+[6]OTCHET!H428+[6]OTCHET!H429</f>
        <v>0</v>
      </c>
      <c r="I59" s="233">
        <f>+[6]OTCHET!I425+[6]OTCHET!I426+[6]OTCHET!I427+[6]OTCHET!I428+[6]OTCHET!I429</f>
        <v>0</v>
      </c>
      <c r="J59" s="234">
        <f>+[6]OTCHET!J425+[6]OTCHET!J426+[6]OTCHET!J427+[6]OTCHET!J428+[6]OTCHET!J429</f>
        <v>0</v>
      </c>
      <c r="K59" s="380"/>
      <c r="L59" s="380"/>
      <c r="M59" s="380"/>
      <c r="N59" s="367"/>
      <c r="O59" s="371"/>
      <c r="P59" s="372"/>
      <c r="Q59" s="373"/>
      <c r="R59" s="373"/>
      <c r="S59" s="373"/>
      <c r="T59" s="373"/>
      <c r="U59" s="373"/>
      <c r="V59" s="373"/>
      <c r="W59" s="374"/>
      <c r="X59" s="373"/>
      <c r="Y59" s="373"/>
    </row>
    <row r="60" spans="1:25" ht="15.75">
      <c r="A60" s="312">
        <v>150</v>
      </c>
      <c r="B60" s="235" t="s">
        <v>91</v>
      </c>
      <c r="C60" s="235" t="s">
        <v>26</v>
      </c>
      <c r="D60" s="236"/>
      <c r="E60" s="237">
        <f>[6]OTCHET!E408</f>
        <v>0</v>
      </c>
      <c r="F60" s="237">
        <f t="shared" si="1"/>
        <v>0</v>
      </c>
      <c r="G60" s="238">
        <f>[6]OTCHET!G408</f>
        <v>0</v>
      </c>
      <c r="H60" s="239">
        <f>[6]OTCHET!H408</f>
        <v>0</v>
      </c>
      <c r="I60" s="239">
        <f>[6]OTCHET!I408</f>
        <v>0</v>
      </c>
      <c r="J60" s="240">
        <f>[6]OTCHET!J408</f>
        <v>0</v>
      </c>
      <c r="K60" s="380"/>
      <c r="L60" s="380"/>
      <c r="M60" s="380"/>
      <c r="N60" s="367"/>
      <c r="O60" s="371"/>
      <c r="P60" s="372"/>
      <c r="Q60" s="373"/>
      <c r="R60" s="373"/>
      <c r="S60" s="373"/>
      <c r="T60" s="373"/>
      <c r="U60" s="373"/>
      <c r="V60" s="373"/>
      <c r="W60" s="374"/>
      <c r="X60" s="373"/>
      <c r="Y60" s="373"/>
    </row>
    <row r="61" spans="1:25" ht="15.75" hidden="1" customHeight="1">
      <c r="A61" s="312">
        <v>160</v>
      </c>
      <c r="B61" s="20"/>
      <c r="C61" s="241"/>
      <c r="D61" s="184"/>
      <c r="E61" s="223"/>
      <c r="F61" s="223">
        <f t="shared" si="1"/>
        <v>0</v>
      </c>
      <c r="G61" s="224"/>
      <c r="H61" s="225"/>
      <c r="I61" s="225"/>
      <c r="J61" s="226"/>
      <c r="K61" s="380"/>
      <c r="L61" s="380"/>
      <c r="M61" s="380"/>
      <c r="N61" s="367"/>
      <c r="O61" s="371"/>
      <c r="P61" s="372"/>
      <c r="Q61" s="373"/>
      <c r="R61" s="373"/>
      <c r="S61" s="373"/>
      <c r="T61" s="373"/>
      <c r="U61" s="373"/>
      <c r="V61" s="373"/>
      <c r="W61" s="374"/>
      <c r="X61" s="373"/>
      <c r="Y61" s="373"/>
    </row>
    <row r="62" spans="1:25" ht="15.75">
      <c r="A62" s="378">
        <v>162</v>
      </c>
      <c r="B62" s="242" t="s">
        <v>92</v>
      </c>
      <c r="C62" s="157" t="s">
        <v>93</v>
      </c>
      <c r="D62" s="242"/>
      <c r="E62" s="158">
        <f>[6]OTCHET!E415</f>
        <v>0</v>
      </c>
      <c r="F62" s="158">
        <f t="shared" si="1"/>
        <v>0</v>
      </c>
      <c r="G62" s="159">
        <f>[6]OTCHET!G415</f>
        <v>0</v>
      </c>
      <c r="H62" s="160">
        <f>[6]OTCHET!H415</f>
        <v>0</v>
      </c>
      <c r="I62" s="160">
        <f>[6]OTCHET!I415</f>
        <v>0</v>
      </c>
      <c r="J62" s="161">
        <f>[6]OTCHET!J415</f>
        <v>0</v>
      </c>
      <c r="K62" s="381"/>
      <c r="L62" s="381"/>
      <c r="M62" s="381"/>
      <c r="N62" s="367"/>
      <c r="O62" s="371"/>
      <c r="P62" s="372"/>
      <c r="Q62" s="373"/>
      <c r="R62" s="373"/>
      <c r="S62" s="373"/>
      <c r="T62" s="373"/>
      <c r="U62" s="373"/>
      <c r="V62" s="373"/>
      <c r="W62" s="374"/>
      <c r="X62" s="373"/>
      <c r="Y62" s="373"/>
    </row>
    <row r="63" spans="1:25" ht="19.5" thickBot="1">
      <c r="A63" s="312">
        <v>165</v>
      </c>
      <c r="B63" s="243" t="s">
        <v>94</v>
      </c>
      <c r="C63" s="244" t="s">
        <v>95</v>
      </c>
      <c r="D63" s="245"/>
      <c r="E63" s="246">
        <f>+[6]OTCHET!E252</f>
        <v>0</v>
      </c>
      <c r="F63" s="246">
        <f t="shared" si="1"/>
        <v>0</v>
      </c>
      <c r="G63" s="247">
        <f>+[6]OTCHET!G252</f>
        <v>0</v>
      </c>
      <c r="H63" s="248">
        <f>+[6]OTCHET!H252</f>
        <v>0</v>
      </c>
      <c r="I63" s="248">
        <f>+[6]OTCHET!I252</f>
        <v>0</v>
      </c>
      <c r="J63" s="249">
        <f>+[6]OTCHET!J252</f>
        <v>0</v>
      </c>
      <c r="K63" s="382"/>
      <c r="L63" s="382"/>
      <c r="M63" s="382"/>
      <c r="N63" s="367"/>
      <c r="O63" s="371"/>
      <c r="P63" s="372"/>
      <c r="Q63" s="373"/>
      <c r="R63" s="373"/>
      <c r="S63" s="373"/>
      <c r="T63" s="373"/>
      <c r="U63" s="373"/>
      <c r="V63" s="373"/>
      <c r="W63" s="374"/>
      <c r="X63" s="373"/>
      <c r="Y63" s="373"/>
    </row>
    <row r="64" spans="1:25" ht="20.25" thickTop="1" thickBot="1">
      <c r="A64" s="312">
        <v>175</v>
      </c>
      <c r="B64" s="250" t="s">
        <v>96</v>
      </c>
      <c r="C64" s="251"/>
      <c r="D64" s="251"/>
      <c r="E64" s="252">
        <f t="shared" ref="E64:J64" si="7">+E22-E38+E56-E63</f>
        <v>0</v>
      </c>
      <c r="F64" s="252">
        <f t="shared" si="7"/>
        <v>-21077</v>
      </c>
      <c r="G64" s="253">
        <f t="shared" si="7"/>
        <v>0</v>
      </c>
      <c r="H64" s="254">
        <f t="shared" si="7"/>
        <v>0</v>
      </c>
      <c r="I64" s="254">
        <f t="shared" si="7"/>
        <v>0</v>
      </c>
      <c r="J64" s="255">
        <f t="shared" si="7"/>
        <v>-21077</v>
      </c>
      <c r="K64" s="355">
        <f>+K22-K38+K56</f>
        <v>0</v>
      </c>
      <c r="L64" s="355">
        <f>+L22-L38+L56</f>
        <v>0</v>
      </c>
      <c r="M64" s="355">
        <f>+M22-M38+M56</f>
        <v>0</v>
      </c>
      <c r="N64" s="367"/>
      <c r="O64" s="371"/>
      <c r="P64" s="372"/>
      <c r="Q64" s="373"/>
      <c r="R64" s="373"/>
      <c r="S64" s="373"/>
      <c r="T64" s="373"/>
      <c r="U64" s="373"/>
      <c r="V64" s="373"/>
      <c r="W64" s="374"/>
      <c r="X64" s="373"/>
      <c r="Y64" s="373"/>
    </row>
    <row r="65" spans="1:25" ht="12" hidden="1" customHeight="1">
      <c r="A65" s="312">
        <v>180</v>
      </c>
      <c r="B65" s="22">
        <f>+IF(+SUM(E$65:J$65)=0,0,"Контрола: дефицит/излишък = финансиране с обратен знак (V. + VІ. = 0)")</f>
        <v>0</v>
      </c>
      <c r="C65" s="256"/>
      <c r="D65" s="256"/>
      <c r="E65" s="257">
        <f t="shared" ref="E65:J65" si="8">+E$64+E$66</f>
        <v>0</v>
      </c>
      <c r="F65" s="257">
        <f t="shared" si="8"/>
        <v>0</v>
      </c>
      <c r="G65" s="258">
        <f t="shared" si="8"/>
        <v>0</v>
      </c>
      <c r="H65" s="258">
        <f t="shared" si="8"/>
        <v>0</v>
      </c>
      <c r="I65" s="258">
        <f t="shared" si="8"/>
        <v>0</v>
      </c>
      <c r="J65" s="259">
        <f t="shared" si="8"/>
        <v>0</v>
      </c>
      <c r="K65" s="380" t="e">
        <f>+K64+K66</f>
        <v>#REF!</v>
      </c>
      <c r="L65" s="380" t="e">
        <f>+L64+L66</f>
        <v>#REF!</v>
      </c>
      <c r="M65" s="380" t="e">
        <f>+M64+M66</f>
        <v>#REF!</v>
      </c>
      <c r="N65" s="367"/>
      <c r="O65" s="371"/>
      <c r="P65" s="372"/>
      <c r="Q65" s="373"/>
      <c r="R65" s="373"/>
      <c r="S65" s="373"/>
      <c r="T65" s="373"/>
      <c r="U65" s="373"/>
      <c r="V65" s="373"/>
      <c r="W65" s="374"/>
      <c r="X65" s="373"/>
      <c r="Y65" s="373"/>
    </row>
    <row r="66" spans="1:25" ht="19.5" thickBot="1">
      <c r="A66" s="312">
        <v>185</v>
      </c>
      <c r="B66" s="84" t="s">
        <v>97</v>
      </c>
      <c r="C66" s="260" t="s">
        <v>98</v>
      </c>
      <c r="D66" s="260"/>
      <c r="E66" s="261">
        <f>SUM(+E68+E76+E77+E84+E85+E86+E89+E90+E91+E92+E93+E94+E95)</f>
        <v>0</v>
      </c>
      <c r="F66" s="261">
        <f>SUM(+F68+F76+F77+F84+F85+F86+F89+F90+F91+F92+F93+F94+F95)</f>
        <v>21077</v>
      </c>
      <c r="G66" s="262">
        <f t="shared" ref="G66" si="9">SUM(+G68+G76+G77+G84+G85+G86+G89+G90+G91+G92+G93+G94+G95)</f>
        <v>0</v>
      </c>
      <c r="H66" s="263">
        <f>SUM(+H68+H76+H77+H84+H85+H86+H89+H90+H91+H92+H93+H94+H95)</f>
        <v>0</v>
      </c>
      <c r="I66" s="263">
        <f>SUM(+I68+I76+I77+I84+I85+I86+I89+I90+I91+I92+I93+I94+I95)</f>
        <v>0</v>
      </c>
      <c r="J66" s="264">
        <f>SUM(+J68+J76+J77+J84+J85+J86+J89+J90+J91+J92+J93+J94+J95)</f>
        <v>21077</v>
      </c>
      <c r="K66" s="383" t="e">
        <f t="shared" ref="K66:L66" si="10">SUM(+K68+K76+K77+K84+K85+K86+K89+K90+K91+K92+K93+K94+K95)</f>
        <v>#REF!</v>
      </c>
      <c r="L66" s="383" t="e">
        <f t="shared" si="10"/>
        <v>#REF!</v>
      </c>
      <c r="M66" s="383" t="e">
        <f>SUM(+M68+M76+M77+M84+M85+M86+M89+M90+M91+M92+M93+M95+M96)</f>
        <v>#REF!</v>
      </c>
      <c r="N66" s="367"/>
      <c r="O66" s="371"/>
      <c r="P66" s="372"/>
      <c r="Q66" s="373"/>
      <c r="R66" s="373"/>
      <c r="S66" s="373"/>
      <c r="T66" s="373"/>
      <c r="U66" s="373"/>
      <c r="V66" s="373"/>
      <c r="W66" s="374"/>
      <c r="X66" s="373"/>
      <c r="Y66" s="373"/>
    </row>
    <row r="67" spans="1:25" ht="16.5" hidden="1" customHeight="1" thickTop="1">
      <c r="A67" s="312">
        <v>190</v>
      </c>
      <c r="B67" s="265"/>
      <c r="C67" s="265"/>
      <c r="D67" s="265"/>
      <c r="E67" s="266"/>
      <c r="F67" s="267">
        <f t="shared" si="1"/>
        <v>0</v>
      </c>
      <c r="G67" s="268"/>
      <c r="H67" s="269"/>
      <c r="I67" s="269"/>
      <c r="J67" s="270"/>
      <c r="K67" s="384"/>
      <c r="L67" s="384"/>
      <c r="M67" s="384"/>
      <c r="N67" s="367"/>
      <c r="O67" s="371"/>
      <c r="P67" s="372"/>
      <c r="Q67" s="373"/>
      <c r="R67" s="373"/>
      <c r="S67" s="373"/>
      <c r="T67" s="373"/>
      <c r="U67" s="373"/>
      <c r="V67" s="373"/>
      <c r="W67" s="374"/>
      <c r="X67" s="373"/>
      <c r="Y67" s="373"/>
    </row>
    <row r="68" spans="1:25" ht="16.5" thickTop="1">
      <c r="A68" s="385">
        <v>195</v>
      </c>
      <c r="B68" s="190" t="s">
        <v>99</v>
      </c>
      <c r="C68" s="96" t="s">
        <v>100</v>
      </c>
      <c r="D68" s="190"/>
      <c r="E68" s="231">
        <f>SUM(E69:E75)</f>
        <v>0</v>
      </c>
      <c r="F68" s="231">
        <f>SUM(F69:F75)</f>
        <v>0</v>
      </c>
      <c r="G68" s="232">
        <f t="shared" ref="G68" si="11">SUM(G69:G75)</f>
        <v>0</v>
      </c>
      <c r="H68" s="233">
        <f>SUM(H69:H75)</f>
        <v>0</v>
      </c>
      <c r="I68" s="233">
        <f>SUM(I69:I75)</f>
        <v>0</v>
      </c>
      <c r="J68" s="234">
        <f>SUM(J69:J75)</f>
        <v>0</v>
      </c>
      <c r="K68" s="386" t="e">
        <f t="shared" ref="K68:M68" si="12">SUM(K69:K75)</f>
        <v>#REF!</v>
      </c>
      <c r="L68" s="386" t="e">
        <f t="shared" si="12"/>
        <v>#REF!</v>
      </c>
      <c r="M68" s="386" t="e">
        <f t="shared" si="12"/>
        <v>#REF!</v>
      </c>
      <c r="N68" s="367"/>
      <c r="O68" s="387"/>
      <c r="P68" s="372"/>
      <c r="Q68" s="373"/>
      <c r="R68" s="373"/>
      <c r="S68" s="373"/>
      <c r="T68" s="373"/>
      <c r="U68" s="373"/>
      <c r="V68" s="373"/>
      <c r="W68" s="374"/>
      <c r="X68" s="373"/>
      <c r="Y68" s="373"/>
    </row>
    <row r="69" spans="1:25" ht="15.75">
      <c r="A69" s="388">
        <v>200</v>
      </c>
      <c r="B69" s="271" t="s">
        <v>101</v>
      </c>
      <c r="C69" s="271" t="s">
        <v>102</v>
      </c>
      <c r="D69" s="271"/>
      <c r="E69" s="272">
        <f>+[6]OTCHET!E485+[6]OTCHET!E486+[6]OTCHET!E489+[6]OTCHET!E490+[6]OTCHET!E493+[6]OTCHET!E494+[6]OTCHET!E498</f>
        <v>0</v>
      </c>
      <c r="F69" s="272">
        <f t="shared" si="1"/>
        <v>0</v>
      </c>
      <c r="G69" s="273">
        <f>+[6]OTCHET!G485+[6]OTCHET!G486+[6]OTCHET!G489+[6]OTCHET!G490+[6]OTCHET!G493+[6]OTCHET!G494+[6]OTCHET!G498</f>
        <v>0</v>
      </c>
      <c r="H69" s="274">
        <f>+[6]OTCHET!H485+[6]OTCHET!H486+[6]OTCHET!H489+[6]OTCHET!H490+[6]OTCHET!H493+[6]OTCHET!H494+[6]OTCHET!H498</f>
        <v>0</v>
      </c>
      <c r="I69" s="274">
        <f>+[6]OTCHET!I485+[6]OTCHET!I486+[6]OTCHET!I489+[6]OTCHET!I490+[6]OTCHET!I493+[6]OTCHET!I494+[6]OTCHET!I498</f>
        <v>0</v>
      </c>
      <c r="J69" s="275">
        <f>+[6]OTCHET!J485+[6]OTCHET!J486+[6]OTCHET!J489+[6]OTCHET!J490+[6]OTCHET!J493+[6]OTCHET!J494+[6]OTCHET!J498</f>
        <v>0</v>
      </c>
      <c r="K69" s="389" t="e">
        <f>+#REF!+#REF!+#REF!+#REF!+#REF!+#REF!+#REF!</f>
        <v>#REF!</v>
      </c>
      <c r="L69" s="389" t="e">
        <f>+#REF!+#REF!+#REF!+#REF!+#REF!+#REF!+#REF!</f>
        <v>#REF!</v>
      </c>
      <c r="M69" s="389" t="e">
        <f>+#REF!+#REF!+#REF!+#REF!+#REF!+#REF!+#REF!</f>
        <v>#REF!</v>
      </c>
      <c r="N69" s="367"/>
      <c r="O69" s="390"/>
      <c r="P69" s="372"/>
      <c r="Q69" s="373"/>
      <c r="R69" s="373"/>
      <c r="S69" s="373"/>
      <c r="T69" s="373"/>
      <c r="U69" s="373"/>
      <c r="V69" s="373"/>
      <c r="W69" s="374"/>
      <c r="X69" s="373"/>
      <c r="Y69" s="373"/>
    </row>
    <row r="70" spans="1:25" ht="15.75">
      <c r="A70" s="388">
        <v>205</v>
      </c>
      <c r="B70" s="276" t="s">
        <v>103</v>
      </c>
      <c r="C70" s="276" t="s">
        <v>104</v>
      </c>
      <c r="D70" s="276"/>
      <c r="E70" s="277">
        <f>+[6]OTCHET!E487+[6]OTCHET!E488+[6]OTCHET!E491+[6]OTCHET!E492+[6]OTCHET!E495+[6]OTCHET!E496+[6]OTCHET!E497+[6]OTCHET!E499</f>
        <v>0</v>
      </c>
      <c r="F70" s="277">
        <f t="shared" si="1"/>
        <v>0</v>
      </c>
      <c r="G70" s="278">
        <f>+[6]OTCHET!G487+[6]OTCHET!G488+[6]OTCHET!G491+[6]OTCHET!G492+[6]OTCHET!G495+[6]OTCHET!G496+[6]OTCHET!G497+[6]OTCHET!G499</f>
        <v>0</v>
      </c>
      <c r="H70" s="279">
        <f>+[6]OTCHET!H487+[6]OTCHET!H488+[6]OTCHET!H491+[6]OTCHET!H492+[6]OTCHET!H495+[6]OTCHET!H496+[6]OTCHET!H497+[6]OTCHET!H499</f>
        <v>0</v>
      </c>
      <c r="I70" s="279">
        <f>+[6]OTCHET!I487+[6]OTCHET!I488+[6]OTCHET!I491+[6]OTCHET!I492+[6]OTCHET!I495+[6]OTCHET!I496+[6]OTCHET!I497+[6]OTCHET!I499</f>
        <v>0</v>
      </c>
      <c r="J70" s="280">
        <f>+[6]OTCHET!J487+[6]OTCHET!J488+[6]OTCHET!J491+[6]OTCHET!J492+[6]OTCHET!J495+[6]OTCHET!J496+[6]OTCHET!J497+[6]OTCHET!J499</f>
        <v>0</v>
      </c>
      <c r="K70" s="389" t="e">
        <f>+#REF!+#REF!+#REF!+#REF!+#REF!+#REF!+#REF!+#REF!</f>
        <v>#REF!</v>
      </c>
      <c r="L70" s="389" t="e">
        <f>+#REF!+#REF!+#REF!+#REF!+#REF!+#REF!+#REF!+#REF!</f>
        <v>#REF!</v>
      </c>
      <c r="M70" s="389" t="e">
        <f>+#REF!+#REF!+#REF!+#REF!+#REF!+#REF!+#REF!+#REF!</f>
        <v>#REF!</v>
      </c>
      <c r="N70" s="367"/>
      <c r="O70" s="390"/>
      <c r="P70" s="372"/>
      <c r="Q70" s="373"/>
      <c r="R70" s="373"/>
      <c r="S70" s="373"/>
      <c r="T70" s="373"/>
      <c r="U70" s="373"/>
      <c r="V70" s="373"/>
      <c r="W70" s="374"/>
      <c r="X70" s="373"/>
      <c r="Y70" s="373"/>
    </row>
    <row r="71" spans="1:25" ht="15.75">
      <c r="A71" s="388">
        <v>210</v>
      </c>
      <c r="B71" s="276" t="s">
        <v>105</v>
      </c>
      <c r="C71" s="276" t="s">
        <v>106</v>
      </c>
      <c r="D71" s="276"/>
      <c r="E71" s="277">
        <f>+[6]OTCHET!E500</f>
        <v>0</v>
      </c>
      <c r="F71" s="277">
        <f t="shared" si="1"/>
        <v>0</v>
      </c>
      <c r="G71" s="278">
        <f>+[6]OTCHET!G500</f>
        <v>0</v>
      </c>
      <c r="H71" s="279">
        <f>+[6]OTCHET!H500</f>
        <v>0</v>
      </c>
      <c r="I71" s="279">
        <f>+[6]OTCHET!I500</f>
        <v>0</v>
      </c>
      <c r="J71" s="280">
        <f>+[6]OTCHET!J500</f>
        <v>0</v>
      </c>
      <c r="K71" s="389" t="e">
        <f>+#REF!</f>
        <v>#REF!</v>
      </c>
      <c r="L71" s="389" t="e">
        <f>+#REF!</f>
        <v>#REF!</v>
      </c>
      <c r="M71" s="389" t="e">
        <f>+#REF!</f>
        <v>#REF!</v>
      </c>
      <c r="N71" s="367"/>
      <c r="O71" s="390"/>
      <c r="P71" s="372"/>
      <c r="Q71" s="373"/>
      <c r="R71" s="373"/>
      <c r="S71" s="373"/>
      <c r="T71" s="373"/>
      <c r="U71" s="373"/>
      <c r="V71" s="373"/>
      <c r="W71" s="374"/>
      <c r="X71" s="373"/>
      <c r="Y71" s="373"/>
    </row>
    <row r="72" spans="1:25" ht="15.75">
      <c r="A72" s="388">
        <v>215</v>
      </c>
      <c r="B72" s="276" t="s">
        <v>107</v>
      </c>
      <c r="C72" s="276" t="s">
        <v>108</v>
      </c>
      <c r="D72" s="276"/>
      <c r="E72" s="277">
        <f>+[6]OTCHET!E505</f>
        <v>0</v>
      </c>
      <c r="F72" s="277">
        <f t="shared" si="1"/>
        <v>0</v>
      </c>
      <c r="G72" s="278">
        <f>+[6]OTCHET!G505</f>
        <v>0</v>
      </c>
      <c r="H72" s="279">
        <f>+[6]OTCHET!H505</f>
        <v>0</v>
      </c>
      <c r="I72" s="279">
        <f>+[6]OTCHET!I505</f>
        <v>0</v>
      </c>
      <c r="J72" s="280">
        <f>+[6]OTCHET!J505</f>
        <v>0</v>
      </c>
      <c r="K72" s="389" t="e">
        <f>+#REF!</f>
        <v>#REF!</v>
      </c>
      <c r="L72" s="389" t="e">
        <f>+#REF!</f>
        <v>#REF!</v>
      </c>
      <c r="M72" s="389" t="e">
        <f>+#REF!</f>
        <v>#REF!</v>
      </c>
      <c r="N72" s="367"/>
      <c r="O72" s="390"/>
      <c r="P72" s="372"/>
      <c r="Q72" s="373"/>
      <c r="R72" s="373"/>
      <c r="S72" s="373"/>
      <c r="T72" s="373"/>
      <c r="U72" s="373"/>
      <c r="V72" s="373"/>
      <c r="W72" s="374"/>
      <c r="X72" s="373"/>
      <c r="Y72" s="373"/>
    </row>
    <row r="73" spans="1:25" ht="15.75">
      <c r="A73" s="388">
        <v>220</v>
      </c>
      <c r="B73" s="276" t="s">
        <v>109</v>
      </c>
      <c r="C73" s="276" t="s">
        <v>110</v>
      </c>
      <c r="D73" s="276"/>
      <c r="E73" s="277">
        <f>+[6]OTCHET!E545</f>
        <v>0</v>
      </c>
      <c r="F73" s="277">
        <f t="shared" si="1"/>
        <v>0</v>
      </c>
      <c r="G73" s="278">
        <f>+[6]OTCHET!G545</f>
        <v>0</v>
      </c>
      <c r="H73" s="279">
        <f>+[6]OTCHET!H545</f>
        <v>0</v>
      </c>
      <c r="I73" s="279">
        <f>+[6]OTCHET!I545</f>
        <v>0</v>
      </c>
      <c r="J73" s="280">
        <f>+[6]OTCHET!J545</f>
        <v>0</v>
      </c>
      <c r="K73" s="389" t="e">
        <f>+#REF!</f>
        <v>#REF!</v>
      </c>
      <c r="L73" s="389" t="e">
        <f>+#REF!</f>
        <v>#REF!</v>
      </c>
      <c r="M73" s="389" t="e">
        <f>+#REF!</f>
        <v>#REF!</v>
      </c>
      <c r="N73" s="367"/>
      <c r="O73" s="390"/>
      <c r="P73" s="372"/>
      <c r="Q73" s="373"/>
      <c r="R73" s="373"/>
      <c r="S73" s="373"/>
      <c r="T73" s="373"/>
      <c r="U73" s="373"/>
      <c r="V73" s="373"/>
      <c r="W73" s="374"/>
      <c r="X73" s="373"/>
      <c r="Y73" s="373"/>
    </row>
    <row r="74" spans="1:25" ht="15.75">
      <c r="A74" s="388">
        <v>230</v>
      </c>
      <c r="B74" s="281" t="s">
        <v>111</v>
      </c>
      <c r="C74" s="281" t="s">
        <v>112</v>
      </c>
      <c r="D74" s="281"/>
      <c r="E74" s="277">
        <f>+[6]OTCHET!E584+[6]OTCHET!E585</f>
        <v>0</v>
      </c>
      <c r="F74" s="277">
        <f t="shared" si="1"/>
        <v>0</v>
      </c>
      <c r="G74" s="278">
        <f>+[6]OTCHET!G584+[6]OTCHET!G585</f>
        <v>0</v>
      </c>
      <c r="H74" s="279">
        <f>+[6]OTCHET!H584+[6]OTCHET!H585</f>
        <v>0</v>
      </c>
      <c r="I74" s="279">
        <f>+[6]OTCHET!I584+[6]OTCHET!I585</f>
        <v>0</v>
      </c>
      <c r="J74" s="280">
        <f>+[6]OTCHET!J584+[6]OTCHET!J585</f>
        <v>0</v>
      </c>
      <c r="K74" s="389" t="e">
        <f>+#REF!+#REF!</f>
        <v>#REF!</v>
      </c>
      <c r="L74" s="389" t="e">
        <f>+#REF!+#REF!</f>
        <v>#REF!</v>
      </c>
      <c r="M74" s="389" t="e">
        <f>+#REF!+#REF!</f>
        <v>#REF!</v>
      </c>
      <c r="N74" s="367"/>
      <c r="O74" s="390"/>
      <c r="P74" s="372"/>
      <c r="Q74" s="373"/>
      <c r="R74" s="373"/>
      <c r="S74" s="373"/>
      <c r="T74" s="373"/>
      <c r="U74" s="373"/>
      <c r="V74" s="373"/>
      <c r="W74" s="374"/>
      <c r="X74" s="373"/>
      <c r="Y74" s="373"/>
    </row>
    <row r="75" spans="1:25" ht="15.75">
      <c r="A75" s="388">
        <v>235</v>
      </c>
      <c r="B75" s="282" t="s">
        <v>113</v>
      </c>
      <c r="C75" s="282" t="s">
        <v>114</v>
      </c>
      <c r="D75" s="282"/>
      <c r="E75" s="283">
        <f>+[6]OTCHET!E586+[6]OTCHET!E587+[6]OTCHET!E588</f>
        <v>0</v>
      </c>
      <c r="F75" s="283">
        <f t="shared" si="1"/>
        <v>0</v>
      </c>
      <c r="G75" s="284">
        <f>+[6]OTCHET!G586+[6]OTCHET!G587+[6]OTCHET!G588</f>
        <v>0</v>
      </c>
      <c r="H75" s="285">
        <f>+[6]OTCHET!H586+[6]OTCHET!H587+[6]OTCHET!H588</f>
        <v>0</v>
      </c>
      <c r="I75" s="285">
        <f>+[6]OTCHET!I586+[6]OTCHET!I587+[6]OTCHET!I588</f>
        <v>0</v>
      </c>
      <c r="J75" s="286">
        <f>+[6]OTCHET!J586+[6]OTCHET!J587+[6]OTCHET!J588</f>
        <v>0</v>
      </c>
      <c r="K75" s="389" t="e">
        <f>+#REF!+#REF!+#REF!</f>
        <v>#REF!</v>
      </c>
      <c r="L75" s="389" t="e">
        <f>+#REF!+#REF!+#REF!</f>
        <v>#REF!</v>
      </c>
      <c r="M75" s="389" t="e">
        <f>+#REF!+#REF!+#REF!</f>
        <v>#REF!</v>
      </c>
      <c r="N75" s="367"/>
      <c r="O75" s="390"/>
      <c r="P75" s="372"/>
      <c r="Q75" s="373"/>
      <c r="R75" s="373"/>
      <c r="S75" s="373"/>
      <c r="T75" s="373"/>
      <c r="U75" s="373"/>
      <c r="V75" s="373"/>
      <c r="W75" s="374"/>
      <c r="X75" s="373"/>
      <c r="Y75" s="373"/>
    </row>
    <row r="76" spans="1:25" ht="15.75">
      <c r="A76" s="388">
        <v>240</v>
      </c>
      <c r="B76" s="184" t="s">
        <v>115</v>
      </c>
      <c r="C76" s="185" t="s">
        <v>116</v>
      </c>
      <c r="D76" s="184"/>
      <c r="E76" s="223">
        <f>[6]OTCHET!E464</f>
        <v>0</v>
      </c>
      <c r="F76" s="223">
        <f t="shared" si="1"/>
        <v>0</v>
      </c>
      <c r="G76" s="224">
        <f>[6]OTCHET!G464</f>
        <v>0</v>
      </c>
      <c r="H76" s="225">
        <f>[6]OTCHET!H464</f>
        <v>0</v>
      </c>
      <c r="I76" s="225">
        <f>[6]OTCHET!I464</f>
        <v>0</v>
      </c>
      <c r="J76" s="226">
        <f>[6]OTCHET!J464</f>
        <v>0</v>
      </c>
      <c r="K76" s="389" t="e">
        <f>#REF!</f>
        <v>#REF!</v>
      </c>
      <c r="L76" s="389" t="e">
        <f>#REF!</f>
        <v>#REF!</v>
      </c>
      <c r="M76" s="389" t="e">
        <f>#REF!</f>
        <v>#REF!</v>
      </c>
      <c r="N76" s="367"/>
      <c r="O76" s="390"/>
      <c r="P76" s="372"/>
      <c r="Q76" s="373"/>
      <c r="R76" s="373"/>
      <c r="S76" s="373"/>
      <c r="T76" s="373"/>
      <c r="U76" s="373"/>
      <c r="V76" s="373"/>
      <c r="W76" s="374"/>
      <c r="X76" s="373"/>
      <c r="Y76" s="373"/>
    </row>
    <row r="77" spans="1:25" ht="15.75">
      <c r="A77" s="388">
        <v>245</v>
      </c>
      <c r="B77" s="190" t="s">
        <v>117</v>
      </c>
      <c r="C77" s="96" t="s">
        <v>118</v>
      </c>
      <c r="D77" s="190"/>
      <c r="E77" s="231">
        <f>SUM(E78:E83)</f>
        <v>0</v>
      </c>
      <c r="F77" s="231">
        <f>SUM(F78:F83)</f>
        <v>0</v>
      </c>
      <c r="G77" s="232">
        <f t="shared" ref="G77" si="13">SUM(G78:G83)</f>
        <v>0</v>
      </c>
      <c r="H77" s="233">
        <f>SUM(H78:H83)</f>
        <v>0</v>
      </c>
      <c r="I77" s="233">
        <f>SUM(I78:I83)</f>
        <v>0</v>
      </c>
      <c r="J77" s="234">
        <f>SUM(J78:J83)</f>
        <v>0</v>
      </c>
      <c r="K77" s="391">
        <f t="shared" ref="K77:M77" si="14">SUM(K78:K83)</f>
        <v>0</v>
      </c>
      <c r="L77" s="391">
        <f t="shared" si="14"/>
        <v>0</v>
      </c>
      <c r="M77" s="391">
        <f t="shared" si="14"/>
        <v>0</v>
      </c>
      <c r="N77" s="367"/>
      <c r="O77" s="390"/>
      <c r="P77" s="372"/>
      <c r="Q77" s="373"/>
      <c r="R77" s="373"/>
      <c r="S77" s="373"/>
      <c r="T77" s="373"/>
      <c r="U77" s="373"/>
      <c r="V77" s="373"/>
      <c r="W77" s="374"/>
      <c r="X77" s="373"/>
      <c r="Y77" s="373"/>
    </row>
    <row r="78" spans="1:25" ht="15.75">
      <c r="A78" s="388">
        <v>250</v>
      </c>
      <c r="B78" s="271" t="s">
        <v>119</v>
      </c>
      <c r="C78" s="271" t="s">
        <v>120</v>
      </c>
      <c r="D78" s="271"/>
      <c r="E78" s="272">
        <f>+[6]OTCHET!E469+[6]OTCHET!E472</f>
        <v>0</v>
      </c>
      <c r="F78" s="272">
        <f t="shared" si="1"/>
        <v>0</v>
      </c>
      <c r="G78" s="273">
        <f>+[6]OTCHET!G469+[6]OTCHET!G472</f>
        <v>0</v>
      </c>
      <c r="H78" s="274">
        <f>+[6]OTCHET!H469+[6]OTCHET!H472</f>
        <v>0</v>
      </c>
      <c r="I78" s="274">
        <f>+[6]OTCHET!I469+[6]OTCHET!I472</f>
        <v>0</v>
      </c>
      <c r="J78" s="275">
        <f>+[6]OTCHET!J469+[6]OTCHET!J472</f>
        <v>0</v>
      </c>
      <c r="K78" s="391"/>
      <c r="L78" s="391"/>
      <c r="M78" s="391"/>
      <c r="N78" s="367"/>
      <c r="O78" s="390"/>
      <c r="P78" s="372"/>
      <c r="Q78" s="373"/>
      <c r="R78" s="373"/>
      <c r="S78" s="373"/>
      <c r="T78" s="373"/>
      <c r="U78" s="373"/>
      <c r="V78" s="373"/>
      <c r="W78" s="374"/>
      <c r="X78" s="373"/>
      <c r="Y78" s="373"/>
    </row>
    <row r="79" spans="1:25" ht="15.75">
      <c r="A79" s="388">
        <v>260</v>
      </c>
      <c r="B79" s="276" t="s">
        <v>121</v>
      </c>
      <c r="C79" s="276" t="s">
        <v>122</v>
      </c>
      <c r="D79" s="276"/>
      <c r="E79" s="277">
        <f>+[6]OTCHET!E470+[6]OTCHET!E473</f>
        <v>0</v>
      </c>
      <c r="F79" s="277">
        <f t="shared" si="1"/>
        <v>0</v>
      </c>
      <c r="G79" s="278">
        <f>+[6]OTCHET!G470+[6]OTCHET!G473</f>
        <v>0</v>
      </c>
      <c r="H79" s="279">
        <f>+[6]OTCHET!H470+[6]OTCHET!H473</f>
        <v>0</v>
      </c>
      <c r="I79" s="279">
        <f>+[6]OTCHET!I470+[6]OTCHET!I473</f>
        <v>0</v>
      </c>
      <c r="J79" s="280">
        <f>+[6]OTCHET!J470+[6]OTCHET!J473</f>
        <v>0</v>
      </c>
      <c r="K79" s="391"/>
      <c r="L79" s="391"/>
      <c r="M79" s="391"/>
      <c r="N79" s="367"/>
      <c r="O79" s="390"/>
      <c r="P79" s="372"/>
      <c r="Q79" s="373"/>
      <c r="R79" s="373"/>
      <c r="S79" s="373"/>
      <c r="T79" s="373"/>
      <c r="U79" s="373"/>
      <c r="V79" s="373"/>
      <c r="W79" s="374"/>
      <c r="X79" s="373"/>
      <c r="Y79" s="373"/>
    </row>
    <row r="80" spans="1:25" ht="15.75">
      <c r="A80" s="388">
        <v>265</v>
      </c>
      <c r="B80" s="276" t="s">
        <v>123</v>
      </c>
      <c r="C80" s="276" t="s">
        <v>124</v>
      </c>
      <c r="D80" s="276"/>
      <c r="E80" s="277">
        <f>[6]OTCHET!E474</f>
        <v>0</v>
      </c>
      <c r="F80" s="277">
        <f t="shared" si="1"/>
        <v>0</v>
      </c>
      <c r="G80" s="278">
        <f>[6]OTCHET!G474</f>
        <v>0</v>
      </c>
      <c r="H80" s="279">
        <f>[6]OTCHET!H474</f>
        <v>0</v>
      </c>
      <c r="I80" s="279">
        <f>[6]OTCHET!I474</f>
        <v>0</v>
      </c>
      <c r="J80" s="280">
        <f>[6]OTCHET!J474</f>
        <v>0</v>
      </c>
      <c r="K80" s="391"/>
      <c r="L80" s="391"/>
      <c r="M80" s="391"/>
      <c r="N80" s="367"/>
      <c r="O80" s="390"/>
      <c r="P80" s="372"/>
      <c r="Q80" s="373"/>
      <c r="R80" s="373"/>
      <c r="S80" s="373"/>
      <c r="T80" s="373"/>
      <c r="U80" s="373"/>
      <c r="V80" s="373"/>
      <c r="W80" s="374"/>
      <c r="X80" s="373"/>
      <c r="Y80" s="373"/>
    </row>
    <row r="81" spans="1:25" ht="15.75" hidden="1" customHeight="1">
      <c r="A81" s="388"/>
      <c r="B81" s="276"/>
      <c r="C81" s="276"/>
      <c r="D81" s="276"/>
      <c r="E81" s="277"/>
      <c r="F81" s="277">
        <f t="shared" si="1"/>
        <v>0</v>
      </c>
      <c r="G81" s="278"/>
      <c r="H81" s="279"/>
      <c r="I81" s="279"/>
      <c r="J81" s="280"/>
      <c r="K81" s="391"/>
      <c r="L81" s="391"/>
      <c r="M81" s="391"/>
      <c r="N81" s="367"/>
      <c r="O81" s="390"/>
      <c r="P81" s="372"/>
      <c r="Q81" s="373"/>
      <c r="R81" s="373"/>
      <c r="S81" s="373"/>
      <c r="T81" s="373"/>
      <c r="U81" s="373"/>
      <c r="V81" s="373"/>
      <c r="W81" s="374"/>
      <c r="X81" s="373"/>
      <c r="Y81" s="373"/>
    </row>
    <row r="82" spans="1:25" ht="15.75">
      <c r="A82" s="388">
        <v>270</v>
      </c>
      <c r="B82" s="276" t="s">
        <v>125</v>
      </c>
      <c r="C82" s="276" t="s">
        <v>126</v>
      </c>
      <c r="D82" s="276"/>
      <c r="E82" s="277">
        <f>+[6]OTCHET!E482</f>
        <v>0</v>
      </c>
      <c r="F82" s="277">
        <f t="shared" si="1"/>
        <v>0</v>
      </c>
      <c r="G82" s="278">
        <f>+[6]OTCHET!G482</f>
        <v>0</v>
      </c>
      <c r="H82" s="279">
        <f>+[6]OTCHET!H482</f>
        <v>0</v>
      </c>
      <c r="I82" s="279">
        <f>+[6]OTCHET!I482</f>
        <v>0</v>
      </c>
      <c r="J82" s="280">
        <f>+[6]OTCHET!J482</f>
        <v>0</v>
      </c>
      <c r="K82" s="391"/>
      <c r="L82" s="391"/>
      <c r="M82" s="391"/>
      <c r="N82" s="367"/>
      <c r="O82" s="390"/>
      <c r="P82" s="372"/>
      <c r="Q82" s="373"/>
      <c r="R82" s="373"/>
      <c r="S82" s="373"/>
      <c r="T82" s="373"/>
      <c r="U82" s="373"/>
      <c r="V82" s="373"/>
      <c r="W82" s="374"/>
      <c r="X82" s="373"/>
      <c r="Y82" s="373"/>
    </row>
    <row r="83" spans="1:25" ht="15.75">
      <c r="A83" s="388">
        <v>275</v>
      </c>
      <c r="B83" s="287" t="s">
        <v>127</v>
      </c>
      <c r="C83" s="287" t="s">
        <v>128</v>
      </c>
      <c r="D83" s="287"/>
      <c r="E83" s="283">
        <f>+[6]OTCHET!E483</f>
        <v>0</v>
      </c>
      <c r="F83" s="283">
        <f t="shared" si="1"/>
        <v>0</v>
      </c>
      <c r="G83" s="284">
        <f>+[6]OTCHET!G483</f>
        <v>0</v>
      </c>
      <c r="H83" s="285">
        <f>+[6]OTCHET!H483</f>
        <v>0</v>
      </c>
      <c r="I83" s="285">
        <f>+[6]OTCHET!I483</f>
        <v>0</v>
      </c>
      <c r="J83" s="286">
        <f>+[6]OTCHET!J483</f>
        <v>0</v>
      </c>
      <c r="K83" s="391"/>
      <c r="L83" s="391"/>
      <c r="M83" s="391"/>
      <c r="N83" s="367"/>
      <c r="O83" s="390"/>
      <c r="P83" s="372"/>
      <c r="Q83" s="373"/>
      <c r="R83" s="373"/>
      <c r="S83" s="373"/>
      <c r="T83" s="373"/>
      <c r="U83" s="373"/>
      <c r="V83" s="373"/>
      <c r="W83" s="374"/>
      <c r="X83" s="373"/>
      <c r="Y83" s="373"/>
    </row>
    <row r="84" spans="1:25" ht="15.75">
      <c r="A84" s="388">
        <v>280</v>
      </c>
      <c r="B84" s="184" t="s">
        <v>129</v>
      </c>
      <c r="C84" s="185" t="s">
        <v>130</v>
      </c>
      <c r="D84" s="184"/>
      <c r="E84" s="223">
        <f>[6]OTCHET!E538</f>
        <v>0</v>
      </c>
      <c r="F84" s="223">
        <f t="shared" si="1"/>
        <v>0</v>
      </c>
      <c r="G84" s="224">
        <f>[6]OTCHET!G538</f>
        <v>0</v>
      </c>
      <c r="H84" s="225">
        <f>[6]OTCHET!H538</f>
        <v>0</v>
      </c>
      <c r="I84" s="225">
        <f>[6]OTCHET!I538</f>
        <v>0</v>
      </c>
      <c r="J84" s="226">
        <f>[6]OTCHET!J538</f>
        <v>0</v>
      </c>
      <c r="K84" s="391"/>
      <c r="L84" s="391"/>
      <c r="M84" s="391"/>
      <c r="N84" s="367"/>
      <c r="O84" s="390"/>
      <c r="P84" s="372"/>
      <c r="Q84" s="373"/>
      <c r="R84" s="373"/>
      <c r="S84" s="373"/>
      <c r="T84" s="373"/>
      <c r="U84" s="373"/>
      <c r="V84" s="373"/>
      <c r="W84" s="374"/>
      <c r="X84" s="373"/>
      <c r="Y84" s="373"/>
    </row>
    <row r="85" spans="1:25" ht="15.75">
      <c r="A85" s="388">
        <v>285</v>
      </c>
      <c r="B85" s="197" t="s">
        <v>131</v>
      </c>
      <c r="C85" s="196" t="s">
        <v>132</v>
      </c>
      <c r="D85" s="197"/>
      <c r="E85" s="227">
        <f>[6]OTCHET!E539</f>
        <v>0</v>
      </c>
      <c r="F85" s="227">
        <f t="shared" si="1"/>
        <v>0</v>
      </c>
      <c r="G85" s="228">
        <f>[6]OTCHET!G539</f>
        <v>0</v>
      </c>
      <c r="H85" s="229">
        <f>[6]OTCHET!H539</f>
        <v>0</v>
      </c>
      <c r="I85" s="229">
        <f>[6]OTCHET!I539</f>
        <v>0</v>
      </c>
      <c r="J85" s="230">
        <f>[6]OTCHET!J539</f>
        <v>0</v>
      </c>
      <c r="K85" s="391"/>
      <c r="L85" s="391"/>
      <c r="M85" s="391"/>
      <c r="N85" s="367"/>
      <c r="O85" s="390"/>
      <c r="P85" s="372"/>
      <c r="Q85" s="373"/>
      <c r="R85" s="373"/>
      <c r="S85" s="373"/>
      <c r="T85" s="373"/>
      <c r="U85" s="373"/>
      <c r="V85" s="373"/>
      <c r="W85" s="374"/>
      <c r="X85" s="373"/>
      <c r="Y85" s="373"/>
    </row>
    <row r="86" spans="1:25" ht="15.75">
      <c r="A86" s="388">
        <v>290</v>
      </c>
      <c r="B86" s="190" t="s">
        <v>133</v>
      </c>
      <c r="C86" s="96" t="s">
        <v>134</v>
      </c>
      <c r="D86" s="190"/>
      <c r="E86" s="231">
        <f>+E87+E88</f>
        <v>0</v>
      </c>
      <c r="F86" s="231">
        <f>+F87+F88</f>
        <v>21077</v>
      </c>
      <c r="G86" s="232">
        <f t="shared" ref="G86" si="15">+G87+G88</f>
        <v>0</v>
      </c>
      <c r="H86" s="233">
        <f>+H87+H88</f>
        <v>0</v>
      </c>
      <c r="I86" s="233">
        <f>+I87+I88</f>
        <v>0</v>
      </c>
      <c r="J86" s="234">
        <f>+J87+J88</f>
        <v>21077</v>
      </c>
      <c r="K86" s="391">
        <f t="shared" ref="K86:M86" si="16">+K87+K88</f>
        <v>0</v>
      </c>
      <c r="L86" s="391">
        <f t="shared" si="16"/>
        <v>0</v>
      </c>
      <c r="M86" s="391">
        <f t="shared" si="16"/>
        <v>0</v>
      </c>
      <c r="N86" s="367"/>
      <c r="O86" s="390"/>
      <c r="P86" s="372"/>
      <c r="Q86" s="373"/>
      <c r="R86" s="373"/>
      <c r="S86" s="373"/>
      <c r="T86" s="373"/>
      <c r="U86" s="373"/>
      <c r="V86" s="373"/>
      <c r="W86" s="374"/>
      <c r="X86" s="373"/>
      <c r="Y86" s="373"/>
    </row>
    <row r="87" spans="1:25" ht="15.75">
      <c r="A87" s="388">
        <v>295</v>
      </c>
      <c r="B87" s="271" t="s">
        <v>135</v>
      </c>
      <c r="C87" s="271" t="s">
        <v>136</v>
      </c>
      <c r="D87" s="288"/>
      <c r="E87" s="272">
        <f>+[6]OTCHET!E506+[6]OTCHET!E515+[6]OTCHET!E519+[6]OTCHET!E546</f>
        <v>0</v>
      </c>
      <c r="F87" s="272">
        <f t="shared" si="1"/>
        <v>0</v>
      </c>
      <c r="G87" s="273">
        <f>+[6]OTCHET!G506+[6]OTCHET!G515+[6]OTCHET!G519+[6]OTCHET!G546</f>
        <v>0</v>
      </c>
      <c r="H87" s="274">
        <f>+[6]OTCHET!H506+[6]OTCHET!H515+[6]OTCHET!H519+[6]OTCHET!H546</f>
        <v>0</v>
      </c>
      <c r="I87" s="274">
        <f>+[6]OTCHET!I506+[6]OTCHET!I515+[6]OTCHET!I519+[6]OTCHET!I546</f>
        <v>0</v>
      </c>
      <c r="J87" s="275">
        <f>+[6]OTCHET!J506+[6]OTCHET!J515+[6]OTCHET!J519+[6]OTCHET!J546</f>
        <v>0</v>
      </c>
      <c r="K87" s="391"/>
      <c r="L87" s="391"/>
      <c r="M87" s="391"/>
      <c r="N87" s="367"/>
      <c r="O87" s="390"/>
      <c r="P87" s="372"/>
      <c r="Q87" s="373"/>
      <c r="R87" s="373"/>
      <c r="S87" s="373"/>
      <c r="T87" s="373"/>
      <c r="U87" s="373"/>
      <c r="V87" s="373"/>
      <c r="W87" s="374"/>
      <c r="X87" s="373"/>
      <c r="Y87" s="373"/>
    </row>
    <row r="88" spans="1:25" ht="15.75">
      <c r="A88" s="388">
        <v>300</v>
      </c>
      <c r="B88" s="287" t="s">
        <v>137</v>
      </c>
      <c r="C88" s="287" t="s">
        <v>138</v>
      </c>
      <c r="D88" s="289"/>
      <c r="E88" s="283">
        <f>+[6]OTCHET!E524+[6]OTCHET!E527+[6]OTCHET!E547</f>
        <v>0</v>
      </c>
      <c r="F88" s="283">
        <f t="shared" si="1"/>
        <v>21077</v>
      </c>
      <c r="G88" s="284">
        <f>+[6]OTCHET!G524+[6]OTCHET!G527+[6]OTCHET!G547</f>
        <v>0</v>
      </c>
      <c r="H88" s="285">
        <f>+[6]OTCHET!H524+[6]OTCHET!H527+[6]OTCHET!H547</f>
        <v>0</v>
      </c>
      <c r="I88" s="285">
        <f>+[6]OTCHET!I524+[6]OTCHET!I527+[6]OTCHET!I547</f>
        <v>0</v>
      </c>
      <c r="J88" s="286">
        <f>+[6]OTCHET!J524+[6]OTCHET!J527+[6]OTCHET!J547</f>
        <v>21077</v>
      </c>
      <c r="K88" s="391"/>
      <c r="L88" s="391"/>
      <c r="M88" s="391"/>
      <c r="N88" s="367"/>
      <c r="O88" s="390"/>
      <c r="P88" s="372"/>
      <c r="Q88" s="373"/>
      <c r="R88" s="373"/>
      <c r="S88" s="373"/>
      <c r="T88" s="373"/>
      <c r="U88" s="373"/>
      <c r="V88" s="373"/>
      <c r="W88" s="374"/>
      <c r="X88" s="373"/>
      <c r="Y88" s="373"/>
    </row>
    <row r="89" spans="1:25" ht="15.75">
      <c r="A89" s="388">
        <v>310</v>
      </c>
      <c r="B89" s="184" t="s">
        <v>139</v>
      </c>
      <c r="C89" s="185" t="s">
        <v>140</v>
      </c>
      <c r="D89" s="290"/>
      <c r="E89" s="223">
        <f>[6]OTCHET!E534</f>
        <v>0</v>
      </c>
      <c r="F89" s="223">
        <f t="shared" ref="F89:F96" si="17">+G89+H89+I89+J89</f>
        <v>0</v>
      </c>
      <c r="G89" s="224">
        <f>[6]OTCHET!G534</f>
        <v>0</v>
      </c>
      <c r="H89" s="225">
        <f>[6]OTCHET!H534</f>
        <v>0</v>
      </c>
      <c r="I89" s="225">
        <f>[6]OTCHET!I534</f>
        <v>0</v>
      </c>
      <c r="J89" s="226">
        <f>[6]OTCHET!J534</f>
        <v>0</v>
      </c>
      <c r="K89" s="391"/>
      <c r="L89" s="391"/>
      <c r="M89" s="391"/>
      <c r="N89" s="367"/>
      <c r="O89" s="390"/>
      <c r="P89" s="372"/>
      <c r="Q89" s="373"/>
      <c r="R89" s="373"/>
      <c r="S89" s="373"/>
      <c r="T89" s="373"/>
      <c r="U89" s="373"/>
      <c r="V89" s="373"/>
      <c r="W89" s="374"/>
      <c r="X89" s="373"/>
      <c r="Y89" s="373"/>
    </row>
    <row r="90" spans="1:25" ht="15.75">
      <c r="A90" s="388">
        <v>320</v>
      </c>
      <c r="B90" s="197" t="s">
        <v>141</v>
      </c>
      <c r="C90" s="196" t="s">
        <v>142</v>
      </c>
      <c r="D90" s="197"/>
      <c r="E90" s="227">
        <f>+[6]OTCHET!E570+[6]OTCHET!E571+[6]OTCHET!E572+[6]OTCHET!E573+[6]OTCHET!E574+[6]OTCHET!E575</f>
        <v>0</v>
      </c>
      <c r="F90" s="227">
        <f t="shared" si="17"/>
        <v>0</v>
      </c>
      <c r="G90" s="228">
        <f>+[6]OTCHET!G570+[6]OTCHET!G571+[6]OTCHET!G572+[6]OTCHET!G573+[6]OTCHET!G574+[6]OTCHET!G575</f>
        <v>0</v>
      </c>
      <c r="H90" s="229">
        <f>+[6]OTCHET!H570+[6]OTCHET!H571+[6]OTCHET!H572+[6]OTCHET!H573+[6]OTCHET!H574+[6]OTCHET!H575</f>
        <v>0</v>
      </c>
      <c r="I90" s="229">
        <f>+[6]OTCHET!I570+[6]OTCHET!I571+[6]OTCHET!I572+[6]OTCHET!I573+[6]OTCHET!I574+[6]OTCHET!I575</f>
        <v>0</v>
      </c>
      <c r="J90" s="230">
        <f>+[6]OTCHET!J570+[6]OTCHET!J571+[6]OTCHET!J572+[6]OTCHET!J573+[6]OTCHET!J574+[6]OTCHET!J575</f>
        <v>0</v>
      </c>
      <c r="K90" s="391"/>
      <c r="L90" s="391"/>
      <c r="M90" s="391"/>
      <c r="N90" s="367"/>
      <c r="O90" s="390"/>
      <c r="P90" s="372"/>
      <c r="Q90" s="373"/>
      <c r="R90" s="373"/>
      <c r="S90" s="373"/>
      <c r="T90" s="373"/>
      <c r="U90" s="373"/>
      <c r="V90" s="373"/>
      <c r="W90" s="374"/>
      <c r="X90" s="373"/>
      <c r="Y90" s="373"/>
    </row>
    <row r="91" spans="1:25" ht="15.75">
      <c r="A91" s="388">
        <v>330</v>
      </c>
      <c r="B91" s="291" t="s">
        <v>143</v>
      </c>
      <c r="C91" s="291" t="s">
        <v>144</v>
      </c>
      <c r="D91" s="291"/>
      <c r="E91" s="135">
        <f>+[6]OTCHET!E576+[6]OTCHET!E577+[6]OTCHET!E578+[6]OTCHET!E579+[6]OTCHET!E580+[6]OTCHET!E581+[6]OTCHET!E582</f>
        <v>0</v>
      </c>
      <c r="F91" s="135">
        <f t="shared" si="17"/>
        <v>0</v>
      </c>
      <c r="G91" s="136">
        <f>+[6]OTCHET!G576+[6]OTCHET!G577+[6]OTCHET!G578+[6]OTCHET!G579+[6]OTCHET!G580+[6]OTCHET!G581+[6]OTCHET!G582</f>
        <v>0</v>
      </c>
      <c r="H91" s="137">
        <f>+[6]OTCHET!H576+[6]OTCHET!H577+[6]OTCHET!H578+[6]OTCHET!H579+[6]OTCHET!H580+[6]OTCHET!H581+[6]OTCHET!H582</f>
        <v>0</v>
      </c>
      <c r="I91" s="137">
        <f>+[6]OTCHET!I576+[6]OTCHET!I577+[6]OTCHET!I578+[6]OTCHET!I579+[6]OTCHET!I580+[6]OTCHET!I581+[6]OTCHET!I582</f>
        <v>0</v>
      </c>
      <c r="J91" s="138">
        <f>+[6]OTCHET!J576+[6]OTCHET!J577+[6]OTCHET!J578+[6]OTCHET!J579+[6]OTCHET!J580+[6]OTCHET!J581+[6]OTCHET!J582</f>
        <v>0</v>
      </c>
      <c r="K91" s="392"/>
      <c r="L91" s="392"/>
      <c r="M91" s="392"/>
      <c r="N91" s="367"/>
      <c r="O91" s="390"/>
      <c r="P91" s="372"/>
      <c r="Q91" s="373"/>
      <c r="R91" s="373"/>
      <c r="S91" s="373"/>
      <c r="T91" s="373"/>
      <c r="U91" s="373"/>
      <c r="V91" s="373"/>
      <c r="W91" s="374"/>
      <c r="X91" s="373"/>
      <c r="Y91" s="373"/>
    </row>
    <row r="92" spans="1:25" ht="15.75">
      <c r="A92" s="388">
        <v>335</v>
      </c>
      <c r="B92" s="196" t="s">
        <v>145</v>
      </c>
      <c r="C92" s="196" t="s">
        <v>146</v>
      </c>
      <c r="D92" s="291"/>
      <c r="E92" s="135">
        <f>+[6]OTCHET!E583</f>
        <v>0</v>
      </c>
      <c r="F92" s="135">
        <f t="shared" si="17"/>
        <v>0</v>
      </c>
      <c r="G92" s="136">
        <f>+[6]OTCHET!G583</f>
        <v>0</v>
      </c>
      <c r="H92" s="137">
        <f>+[6]OTCHET!H583</f>
        <v>0</v>
      </c>
      <c r="I92" s="137">
        <f>+[6]OTCHET!I583</f>
        <v>0</v>
      </c>
      <c r="J92" s="138">
        <f>+[6]OTCHET!J583</f>
        <v>0</v>
      </c>
      <c r="K92" s="392"/>
      <c r="L92" s="392"/>
      <c r="M92" s="392"/>
      <c r="N92" s="367"/>
      <c r="O92" s="390"/>
      <c r="P92" s="372"/>
      <c r="Q92" s="373"/>
      <c r="R92" s="373"/>
      <c r="S92" s="373"/>
      <c r="T92" s="373"/>
      <c r="U92" s="373"/>
      <c r="V92" s="373"/>
      <c r="W92" s="374"/>
      <c r="X92" s="373"/>
      <c r="Y92" s="373"/>
    </row>
    <row r="93" spans="1:25" ht="15.75">
      <c r="A93" s="388">
        <v>340</v>
      </c>
      <c r="B93" s="196" t="s">
        <v>147</v>
      </c>
      <c r="C93" s="196" t="s">
        <v>148</v>
      </c>
      <c r="D93" s="196"/>
      <c r="E93" s="135">
        <f>+[6]OTCHET!E590+[6]OTCHET!E591</f>
        <v>0</v>
      </c>
      <c r="F93" s="135">
        <f t="shared" si="17"/>
        <v>0</v>
      </c>
      <c r="G93" s="136">
        <f>+[6]OTCHET!G590+[6]OTCHET!G591</f>
        <v>0</v>
      </c>
      <c r="H93" s="137">
        <f>+[6]OTCHET!H590+[6]OTCHET!H591</f>
        <v>0</v>
      </c>
      <c r="I93" s="137">
        <f>+[6]OTCHET!I590+[6]OTCHET!I591</f>
        <v>0</v>
      </c>
      <c r="J93" s="138">
        <f>+[6]OTCHET!J590+[6]OTCHET!J591</f>
        <v>0</v>
      </c>
      <c r="K93" s="392"/>
      <c r="L93" s="392"/>
      <c r="M93" s="392"/>
      <c r="N93" s="367"/>
      <c r="O93" s="390"/>
      <c r="P93" s="372"/>
      <c r="Q93" s="373"/>
      <c r="R93" s="373"/>
      <c r="S93" s="373"/>
      <c r="T93" s="373"/>
      <c r="U93" s="373"/>
      <c r="V93" s="373"/>
      <c r="W93" s="374"/>
      <c r="X93" s="373"/>
      <c r="Y93" s="373"/>
    </row>
    <row r="94" spans="1:25" ht="15.75">
      <c r="A94" s="388">
        <v>345</v>
      </c>
      <c r="B94" s="196" t="s">
        <v>149</v>
      </c>
      <c r="C94" s="291" t="s">
        <v>150</v>
      </c>
      <c r="D94" s="196"/>
      <c r="E94" s="135">
        <f>+[6]OTCHET!E592+[6]OTCHET!E593</f>
        <v>0</v>
      </c>
      <c r="F94" s="135">
        <f t="shared" si="17"/>
        <v>0</v>
      </c>
      <c r="G94" s="136">
        <f>+[6]OTCHET!G592+[6]OTCHET!G593</f>
        <v>0</v>
      </c>
      <c r="H94" s="137">
        <f>+[6]OTCHET!H592+[6]OTCHET!H593</f>
        <v>0</v>
      </c>
      <c r="I94" s="137">
        <f>+[6]OTCHET!I592+[6]OTCHET!I593</f>
        <v>0</v>
      </c>
      <c r="J94" s="138">
        <f>+[6]OTCHET!J592+[6]OTCHET!J593</f>
        <v>0</v>
      </c>
      <c r="K94" s="392"/>
      <c r="L94" s="392"/>
      <c r="M94" s="392"/>
      <c r="N94" s="367"/>
      <c r="O94" s="390"/>
      <c r="P94" s="372"/>
      <c r="Q94" s="373"/>
      <c r="R94" s="373"/>
      <c r="S94" s="373"/>
      <c r="T94" s="373"/>
      <c r="U94" s="373"/>
      <c r="V94" s="373"/>
      <c r="W94" s="374"/>
      <c r="X94" s="373"/>
      <c r="Y94" s="373"/>
    </row>
    <row r="95" spans="1:25" ht="15.75">
      <c r="A95" s="388">
        <v>350</v>
      </c>
      <c r="B95" s="96" t="s">
        <v>151</v>
      </c>
      <c r="C95" s="96" t="s">
        <v>152</v>
      </c>
      <c r="D95" s="96"/>
      <c r="E95" s="97">
        <f>[6]OTCHET!E594</f>
        <v>0</v>
      </c>
      <c r="F95" s="97">
        <f t="shared" si="17"/>
        <v>0</v>
      </c>
      <c r="G95" s="98">
        <f>[6]OTCHET!G594</f>
        <v>0</v>
      </c>
      <c r="H95" s="99">
        <f>[6]OTCHET!H594</f>
        <v>0</v>
      </c>
      <c r="I95" s="99">
        <f>[6]OTCHET!I594</f>
        <v>0</v>
      </c>
      <c r="J95" s="100">
        <f>[6]OTCHET!J594</f>
        <v>0</v>
      </c>
      <c r="K95" s="392"/>
      <c r="L95" s="392"/>
      <c r="M95" s="392"/>
      <c r="N95" s="367"/>
      <c r="O95" s="390"/>
      <c r="P95" s="372"/>
      <c r="Q95" s="373"/>
      <c r="R95" s="373"/>
      <c r="S95" s="373"/>
      <c r="T95" s="373"/>
      <c r="U95" s="373"/>
      <c r="V95" s="373"/>
      <c r="W95" s="374"/>
      <c r="X95" s="373"/>
      <c r="Y95" s="373"/>
    </row>
    <row r="96" spans="1:25" ht="16.5" thickBot="1">
      <c r="A96" s="393">
        <v>355</v>
      </c>
      <c r="B96" s="292" t="s">
        <v>153</v>
      </c>
      <c r="C96" s="292" t="s">
        <v>154</v>
      </c>
      <c r="D96" s="292"/>
      <c r="E96" s="293">
        <f>+[6]OTCHET!E597</f>
        <v>0</v>
      </c>
      <c r="F96" s="293">
        <f t="shared" si="17"/>
        <v>0</v>
      </c>
      <c r="G96" s="294">
        <f>+[6]OTCHET!G597</f>
        <v>0</v>
      </c>
      <c r="H96" s="295">
        <f>+[6]OTCHET!H597</f>
        <v>0</v>
      </c>
      <c r="I96" s="295">
        <f>+[6]OTCHET!I597</f>
        <v>0</v>
      </c>
      <c r="J96" s="296">
        <f>+[6]OTCHET!J597</f>
        <v>0</v>
      </c>
      <c r="K96" s="394"/>
      <c r="L96" s="394"/>
      <c r="M96" s="394"/>
      <c r="N96" s="367"/>
      <c r="O96" s="395"/>
      <c r="P96" s="372"/>
      <c r="Q96" s="373"/>
      <c r="R96" s="373"/>
      <c r="S96" s="373"/>
      <c r="T96" s="373"/>
      <c r="U96" s="373"/>
      <c r="V96" s="373"/>
      <c r="W96" s="374"/>
      <c r="X96" s="373"/>
      <c r="Y96" s="373"/>
    </row>
    <row r="97" spans="2:25" ht="16.5" hidden="1" customHeight="1" thickBot="1">
      <c r="B97" s="396" t="s">
        <v>164</v>
      </c>
      <c r="C97" s="396"/>
      <c r="D97" s="396"/>
      <c r="E97" s="397"/>
      <c r="F97" s="397"/>
      <c r="G97" s="397"/>
      <c r="H97" s="397"/>
      <c r="I97" s="397"/>
      <c r="J97" s="397"/>
      <c r="K97" s="355"/>
      <c r="L97" s="355"/>
      <c r="M97" s="355"/>
      <c r="N97" s="398"/>
      <c r="O97" s="371"/>
      <c r="P97" s="372"/>
      <c r="Q97" s="373"/>
      <c r="R97" s="373"/>
      <c r="S97" s="373"/>
      <c r="T97" s="373"/>
      <c r="U97" s="373"/>
      <c r="V97" s="373"/>
      <c r="W97" s="374"/>
      <c r="X97" s="373"/>
      <c r="Y97" s="373"/>
    </row>
    <row r="98" spans="2:25" ht="16.5" hidden="1" customHeight="1" thickBot="1">
      <c r="B98" s="396" t="s">
        <v>165</v>
      </c>
      <c r="C98" s="396"/>
      <c r="D98" s="396"/>
      <c r="E98" s="397"/>
      <c r="F98" s="397"/>
      <c r="G98" s="397"/>
      <c r="H98" s="397"/>
      <c r="I98" s="397"/>
      <c r="J98" s="397"/>
      <c r="K98" s="355"/>
      <c r="L98" s="355"/>
      <c r="M98" s="355"/>
      <c r="N98" s="398"/>
      <c r="O98" s="371"/>
      <c r="P98" s="372"/>
      <c r="Q98" s="373"/>
      <c r="R98" s="373"/>
      <c r="S98" s="373"/>
      <c r="T98" s="373"/>
      <c r="U98" s="373"/>
      <c r="V98" s="373"/>
      <c r="W98" s="374"/>
      <c r="X98" s="373"/>
      <c r="Y98" s="373"/>
    </row>
    <row r="99" spans="2:25" ht="16.5" hidden="1" customHeight="1" thickBot="1">
      <c r="B99" s="396" t="s">
        <v>166</v>
      </c>
      <c r="C99" s="396"/>
      <c r="D99" s="396"/>
      <c r="E99" s="397"/>
      <c r="F99" s="397"/>
      <c r="G99" s="397"/>
      <c r="H99" s="397"/>
      <c r="I99" s="397"/>
      <c r="J99" s="399"/>
      <c r="K99" s="400"/>
      <c r="L99" s="400"/>
      <c r="M99" s="400"/>
      <c r="N99" s="398"/>
      <c r="O99" s="371"/>
      <c r="P99" s="372"/>
      <c r="Q99" s="373"/>
      <c r="R99" s="373"/>
      <c r="S99" s="373"/>
      <c r="T99" s="373"/>
      <c r="U99" s="373"/>
      <c r="V99" s="373"/>
      <c r="W99" s="374"/>
      <c r="X99" s="373"/>
      <c r="Y99" s="373"/>
    </row>
    <row r="100" spans="2:25" ht="16.5" hidden="1" customHeight="1" thickBot="1">
      <c r="B100" s="401" t="s">
        <v>167</v>
      </c>
      <c r="C100" s="402"/>
      <c r="D100" s="402"/>
      <c r="E100" s="397"/>
      <c r="F100" s="397"/>
      <c r="G100" s="397"/>
      <c r="H100" s="397"/>
      <c r="I100" s="397"/>
      <c r="J100" s="399"/>
      <c r="K100" s="400"/>
      <c r="L100" s="400"/>
      <c r="M100" s="400"/>
      <c r="N100" s="398"/>
      <c r="O100" s="371"/>
      <c r="P100" s="372"/>
      <c r="Q100" s="373"/>
      <c r="R100" s="373"/>
      <c r="S100" s="373"/>
      <c r="T100" s="373"/>
      <c r="U100" s="373"/>
      <c r="V100" s="373"/>
      <c r="W100" s="374"/>
      <c r="X100" s="373"/>
      <c r="Y100" s="373"/>
    </row>
    <row r="101" spans="2:25" ht="16.5" hidden="1" customHeight="1" thickBot="1">
      <c r="B101" s="401"/>
      <c r="C101" s="401"/>
      <c r="D101" s="401"/>
      <c r="E101" s="403"/>
      <c r="F101" s="403"/>
      <c r="G101" s="403"/>
      <c r="H101" s="403"/>
      <c r="I101" s="403"/>
      <c r="J101" s="403"/>
      <c r="K101" s="404"/>
      <c r="L101" s="404"/>
      <c r="M101" s="404"/>
      <c r="N101" s="375"/>
      <c r="O101" s="360"/>
      <c r="P101" s="372"/>
      <c r="Q101" s="373"/>
      <c r="R101" s="373"/>
      <c r="S101" s="373"/>
      <c r="T101" s="373"/>
      <c r="U101" s="373"/>
      <c r="V101" s="373"/>
      <c r="W101" s="374"/>
      <c r="X101" s="373"/>
      <c r="Y101" s="373"/>
    </row>
    <row r="102" spans="2:25" ht="16.5" hidden="1" customHeight="1" thickBot="1">
      <c r="B102" s="402" t="s">
        <v>168</v>
      </c>
      <c r="C102" s="402"/>
      <c r="D102" s="402"/>
      <c r="E102" s="403"/>
      <c r="F102" s="403"/>
      <c r="G102" s="403"/>
      <c r="H102" s="403"/>
      <c r="I102" s="403"/>
      <c r="J102" s="403"/>
      <c r="K102" s="405"/>
      <c r="L102" s="405"/>
      <c r="M102" s="405"/>
      <c r="N102" s="375"/>
      <c r="O102" s="360"/>
      <c r="P102" s="372"/>
      <c r="Q102" s="373"/>
      <c r="R102" s="373"/>
      <c r="S102" s="373"/>
      <c r="T102" s="373"/>
      <c r="U102" s="373"/>
      <c r="V102" s="373"/>
      <c r="W102" s="374"/>
      <c r="X102" s="373"/>
      <c r="Y102" s="373"/>
    </row>
    <row r="103" spans="2:25" ht="16.5" hidden="1" customHeight="1" thickBot="1">
      <c r="B103" s="396" t="s">
        <v>166</v>
      </c>
      <c r="C103" s="396"/>
      <c r="D103" s="396"/>
      <c r="E103" s="403"/>
      <c r="F103" s="406"/>
      <c r="G103" s="406"/>
      <c r="H103" s="406"/>
      <c r="I103" s="403"/>
      <c r="J103" s="403"/>
      <c r="K103" s="404"/>
      <c r="L103" s="404"/>
      <c r="M103" s="404"/>
      <c r="N103" s="375"/>
      <c r="O103" s="360"/>
      <c r="P103" s="372"/>
      <c r="Q103" s="373"/>
      <c r="R103" s="373"/>
      <c r="S103" s="373"/>
      <c r="T103" s="373"/>
      <c r="U103" s="373"/>
      <c r="V103" s="373"/>
      <c r="W103" s="374"/>
      <c r="X103" s="373"/>
      <c r="Y103" s="373"/>
    </row>
    <row r="104" spans="2:25" ht="16.5" hidden="1" customHeight="1" thickBot="1">
      <c r="B104" s="407" t="s">
        <v>167</v>
      </c>
      <c r="C104" s="401"/>
      <c r="D104" s="401"/>
      <c r="E104" s="403"/>
      <c r="F104" s="406"/>
      <c r="G104" s="406"/>
      <c r="H104" s="406"/>
      <c r="I104" s="403"/>
      <c r="J104" s="403"/>
      <c r="K104" s="404"/>
      <c r="L104" s="404"/>
      <c r="M104" s="405"/>
      <c r="N104" s="408"/>
      <c r="O104" s="360"/>
      <c r="P104" s="372"/>
      <c r="Q104" s="373"/>
      <c r="R104" s="373"/>
      <c r="S104" s="373"/>
      <c r="T104" s="373"/>
      <c r="U104" s="373"/>
      <c r="V104" s="373"/>
      <c r="W104" s="374"/>
      <c r="X104" s="373"/>
      <c r="Y104" s="373"/>
    </row>
    <row r="105" spans="2:25" ht="15.75">
      <c r="B105" s="51">
        <f>+IF(+SUM(E$65:J$65)=0,0,"Контрола: дефицит/излишък = финансиране с обратен знак (V. + VІ. = 0)")</f>
        <v>0</v>
      </c>
      <c r="C105" s="297"/>
      <c r="D105" s="297"/>
      <c r="E105" s="298">
        <f t="shared" ref="E105:J105" si="18">+E$64+E$66</f>
        <v>0</v>
      </c>
      <c r="F105" s="298">
        <f t="shared" si="18"/>
        <v>0</v>
      </c>
      <c r="G105" s="299">
        <f t="shared" si="18"/>
        <v>0</v>
      </c>
      <c r="H105" s="299">
        <f t="shared" si="18"/>
        <v>0</v>
      </c>
      <c r="I105" s="299">
        <f t="shared" si="18"/>
        <v>0</v>
      </c>
      <c r="J105" s="299">
        <f t="shared" si="18"/>
        <v>0</v>
      </c>
      <c r="K105" s="409"/>
      <c r="L105" s="409"/>
      <c r="M105" s="409"/>
      <c r="N105" s="408"/>
      <c r="O105" s="360"/>
      <c r="P105" s="372"/>
      <c r="Q105" s="373"/>
      <c r="R105" s="373"/>
      <c r="S105" s="373"/>
      <c r="T105" s="373"/>
      <c r="U105" s="373"/>
      <c r="V105" s="373"/>
      <c r="W105" s="374"/>
      <c r="X105" s="373"/>
      <c r="Y105" s="373"/>
    </row>
    <row r="106" spans="2:25" ht="15.75">
      <c r="B106" s="300"/>
      <c r="C106" s="300"/>
      <c r="D106" s="300"/>
      <c r="E106" s="301"/>
      <c r="F106" s="23"/>
      <c r="G106" s="302"/>
      <c r="H106" s="18"/>
      <c r="I106" s="18"/>
      <c r="K106" s="409"/>
      <c r="L106" s="409"/>
      <c r="M106" s="409"/>
      <c r="N106" s="408"/>
      <c r="O106" s="360"/>
      <c r="P106" s="369"/>
      <c r="Q106" s="373"/>
      <c r="R106" s="373"/>
      <c r="S106" s="373"/>
      <c r="T106" s="373"/>
      <c r="U106" s="373"/>
      <c r="V106" s="373"/>
      <c r="W106" s="374"/>
      <c r="X106" s="373"/>
      <c r="Y106" s="373"/>
    </row>
    <row r="107" spans="2:25" ht="19.5" customHeight="1">
      <c r="B107" s="30" t="str">
        <f>+[6]OTCHET!H608</f>
        <v>vani2223@abv.bg</v>
      </c>
      <c r="C107" s="300"/>
      <c r="D107" s="300"/>
      <c r="E107" s="24"/>
      <c r="F107" s="304"/>
      <c r="G107" s="31" t="str">
        <f>+[6]OTCHET!E608</f>
        <v>032/654331</v>
      </c>
      <c r="H107" s="31">
        <f>+[6]OTCHET!F608</f>
        <v>0</v>
      </c>
      <c r="I107" s="305"/>
      <c r="J107" s="37">
        <f>+[6]OTCHET!B608</f>
        <v>45845</v>
      </c>
      <c r="K107" s="409"/>
      <c r="L107" s="409"/>
      <c r="M107" s="409"/>
      <c r="N107" s="408"/>
      <c r="O107" s="360"/>
      <c r="P107" s="369"/>
      <c r="Q107" s="373"/>
      <c r="R107" s="373"/>
      <c r="S107" s="373"/>
      <c r="T107" s="373"/>
      <c r="U107" s="373"/>
      <c r="V107" s="373"/>
      <c r="W107" s="374"/>
      <c r="X107" s="373"/>
      <c r="Y107" s="373"/>
    </row>
    <row r="108" spans="2:25" ht="15.75">
      <c r="B108" s="306" t="s">
        <v>155</v>
      </c>
      <c r="C108" s="307"/>
      <c r="D108" s="307"/>
      <c r="E108" s="308"/>
      <c r="F108" s="308"/>
      <c r="G108" s="489" t="s">
        <v>156</v>
      </c>
      <c r="H108" s="489"/>
      <c r="I108" s="309"/>
      <c r="J108" s="310" t="s">
        <v>157</v>
      </c>
      <c r="K108" s="409"/>
      <c r="L108" s="409"/>
      <c r="M108" s="409"/>
      <c r="N108" s="408"/>
      <c r="O108" s="360"/>
      <c r="P108" s="369"/>
      <c r="Q108" s="373"/>
      <c r="R108" s="373"/>
      <c r="S108" s="373"/>
      <c r="T108" s="373"/>
      <c r="U108" s="373"/>
      <c r="V108" s="373"/>
      <c r="W108" s="374"/>
      <c r="X108" s="373"/>
      <c r="Y108" s="373"/>
    </row>
    <row r="109" spans="2:25" ht="17.25" customHeight="1">
      <c r="B109" s="311" t="s">
        <v>158</v>
      </c>
      <c r="C109" s="312"/>
      <c r="D109" s="312"/>
      <c r="E109" s="313"/>
      <c r="F109" s="314"/>
      <c r="G109" s="18"/>
      <c r="H109" s="18"/>
      <c r="I109" s="18"/>
      <c r="J109" s="18"/>
      <c r="K109" s="409"/>
      <c r="L109" s="409"/>
      <c r="M109" s="409"/>
      <c r="N109" s="408"/>
      <c r="O109" s="360"/>
      <c r="P109" s="369"/>
      <c r="Q109" s="373"/>
      <c r="R109" s="373"/>
      <c r="S109" s="373"/>
      <c r="T109" s="373"/>
      <c r="U109" s="373"/>
      <c r="V109" s="373"/>
      <c r="W109" s="374"/>
      <c r="X109" s="373"/>
      <c r="Y109" s="373"/>
    </row>
    <row r="110" spans="2:25" ht="17.25" customHeight="1">
      <c r="B110" s="305"/>
      <c r="C110" s="315"/>
      <c r="D110" s="300"/>
      <c r="E110" s="480" t="str">
        <f>+[6]OTCHET!D606</f>
        <v>Цветелина Гешева</v>
      </c>
      <c r="F110" s="480"/>
      <c r="G110" s="18"/>
      <c r="H110" s="18"/>
      <c r="I110" s="18"/>
      <c r="J110" s="18"/>
      <c r="K110" s="409"/>
      <c r="L110" s="409"/>
      <c r="M110" s="409"/>
      <c r="N110" s="408"/>
      <c r="O110" s="360"/>
      <c r="P110" s="369"/>
      <c r="Q110" s="373"/>
      <c r="R110" s="373"/>
      <c r="S110" s="373"/>
      <c r="T110" s="373"/>
      <c r="U110" s="373"/>
      <c r="V110" s="373"/>
      <c r="W110" s="374"/>
      <c r="X110" s="373"/>
      <c r="Y110" s="373"/>
    </row>
    <row r="111" spans="2:25" ht="19.5" customHeight="1">
      <c r="B111" s="312"/>
      <c r="E111" s="18"/>
      <c r="F111" s="18"/>
      <c r="G111" s="18"/>
      <c r="H111" s="18"/>
      <c r="I111" s="18"/>
      <c r="J111" s="18"/>
      <c r="K111" s="409"/>
      <c r="L111" s="409"/>
      <c r="M111" s="409"/>
      <c r="N111" s="408"/>
      <c r="O111" s="360"/>
      <c r="P111" s="369"/>
      <c r="Q111" s="373"/>
      <c r="R111" s="373"/>
      <c r="S111" s="373"/>
      <c r="T111" s="373"/>
      <c r="U111" s="373"/>
      <c r="V111" s="373"/>
      <c r="W111" s="374"/>
      <c r="X111" s="373"/>
      <c r="Y111" s="373"/>
    </row>
    <row r="112" spans="2:25" ht="15.75" customHeight="1">
      <c r="E112" s="18"/>
      <c r="F112" s="18"/>
      <c r="G112" s="18"/>
      <c r="H112" s="18"/>
      <c r="I112" s="18"/>
      <c r="J112" s="18"/>
      <c r="K112" s="409"/>
      <c r="L112" s="409"/>
      <c r="M112" s="409"/>
      <c r="N112" s="408"/>
      <c r="O112" s="360"/>
      <c r="P112" s="369"/>
      <c r="Q112" s="373"/>
      <c r="R112" s="373"/>
      <c r="S112" s="373"/>
      <c r="T112" s="373"/>
      <c r="U112" s="373"/>
      <c r="V112" s="373"/>
      <c r="W112" s="374"/>
      <c r="X112" s="373"/>
      <c r="Y112" s="373"/>
    </row>
    <row r="113" spans="1:25" ht="15.75">
      <c r="B113" s="317" t="s">
        <v>159</v>
      </c>
      <c r="C113" s="300"/>
      <c r="D113" s="300"/>
      <c r="E113" s="314"/>
      <c r="F113" s="314"/>
      <c r="G113" s="18"/>
      <c r="H113" s="317" t="s">
        <v>160</v>
      </c>
      <c r="I113" s="318"/>
      <c r="J113" s="319"/>
      <c r="K113" s="409"/>
      <c r="L113" s="409"/>
      <c r="M113" s="409"/>
      <c r="N113" s="408"/>
      <c r="O113" s="360"/>
      <c r="P113" s="369"/>
      <c r="Q113" s="373"/>
      <c r="R113" s="373"/>
      <c r="S113" s="373"/>
      <c r="T113" s="373"/>
      <c r="U113" s="373"/>
      <c r="V113" s="373"/>
      <c r="W113" s="374"/>
      <c r="X113" s="373"/>
      <c r="Y113" s="373"/>
    </row>
    <row r="114" spans="1:25" ht="18" customHeight="1">
      <c r="E114" s="480" t="str">
        <f>+[6]OTCHET!G603</f>
        <v>Иванка Налджиян</v>
      </c>
      <c r="F114" s="480"/>
      <c r="G114" s="320"/>
      <c r="H114" s="18"/>
      <c r="I114" s="480" t="str">
        <f>+[6]OTCHET!G606</f>
        <v>Доц.д-р Боряна Иванова</v>
      </c>
      <c r="J114" s="480"/>
      <c r="K114" s="409"/>
      <c r="L114" s="409"/>
      <c r="M114" s="409"/>
      <c r="N114" s="408"/>
      <c r="O114" s="360"/>
      <c r="P114" s="369"/>
      <c r="Q114" s="373"/>
      <c r="R114" s="373"/>
      <c r="S114" s="373"/>
      <c r="T114" s="373"/>
      <c r="U114" s="373"/>
      <c r="V114" s="373"/>
      <c r="W114" s="374"/>
      <c r="X114" s="373"/>
      <c r="Y114" s="373"/>
    </row>
    <row r="115" spans="1:25">
      <c r="A115" s="326"/>
      <c r="B115" s="326"/>
      <c r="C115" s="326"/>
      <c r="D115" s="326"/>
      <c r="E115" s="327"/>
      <c r="F115" s="327"/>
      <c r="G115" s="327"/>
      <c r="H115" s="327"/>
      <c r="I115" s="327"/>
      <c r="J115" s="327"/>
      <c r="K115" s="327"/>
      <c r="L115" s="327"/>
      <c r="M115" s="327"/>
      <c r="N115" s="326"/>
      <c r="O115" s="326"/>
      <c r="P115" s="326"/>
    </row>
    <row r="116" spans="1:25">
      <c r="A116" s="326"/>
      <c r="B116" s="326"/>
      <c r="C116" s="326"/>
      <c r="D116" s="326"/>
      <c r="E116" s="327"/>
      <c r="F116" s="327"/>
      <c r="G116" s="327"/>
      <c r="H116" s="327"/>
      <c r="I116" s="327"/>
      <c r="J116" s="327"/>
      <c r="K116" s="327"/>
      <c r="L116" s="327"/>
      <c r="M116" s="327"/>
      <c r="N116" s="326"/>
      <c r="O116" s="326"/>
      <c r="P116" s="326"/>
    </row>
    <row r="117" spans="1:25">
      <c r="A117" s="326"/>
      <c r="B117" s="326"/>
      <c r="C117" s="326"/>
      <c r="D117" s="326"/>
      <c r="E117" s="327"/>
      <c r="F117" s="327"/>
      <c r="G117" s="327"/>
      <c r="H117" s="327"/>
      <c r="I117" s="327"/>
      <c r="J117" s="327"/>
      <c r="K117" s="327"/>
      <c r="L117" s="327"/>
      <c r="M117" s="327"/>
      <c r="N117" s="326"/>
      <c r="O117" s="326"/>
      <c r="P117" s="326"/>
    </row>
    <row r="118" spans="1:25">
      <c r="A118" s="326"/>
      <c r="B118" s="326"/>
      <c r="C118" s="326"/>
      <c r="D118" s="326"/>
      <c r="E118" s="327"/>
      <c r="F118" s="327"/>
      <c r="G118" s="327"/>
      <c r="H118" s="327"/>
      <c r="I118" s="327"/>
      <c r="J118" s="327"/>
      <c r="K118" s="327"/>
      <c r="L118" s="327"/>
      <c r="M118" s="327"/>
      <c r="N118" s="326"/>
      <c r="O118" s="326"/>
      <c r="P118" s="326"/>
    </row>
    <row r="119" spans="1:25">
      <c r="A119" s="326"/>
      <c r="B119" s="326"/>
      <c r="C119" s="326"/>
      <c r="D119" s="326"/>
      <c r="E119" s="327"/>
      <c r="F119" s="327"/>
      <c r="G119" s="327"/>
      <c r="H119" s="327"/>
      <c r="I119" s="327"/>
      <c r="J119" s="327"/>
      <c r="K119" s="327"/>
      <c r="L119" s="327"/>
      <c r="M119" s="327"/>
      <c r="N119" s="326"/>
      <c r="O119" s="326"/>
      <c r="P119" s="326"/>
    </row>
    <row r="120" spans="1:25">
      <c r="A120" s="326"/>
      <c r="B120" s="326"/>
      <c r="C120" s="326"/>
      <c r="D120" s="326"/>
      <c r="E120" s="327"/>
      <c r="F120" s="327"/>
      <c r="G120" s="327"/>
      <c r="H120" s="327"/>
      <c r="I120" s="327"/>
      <c r="J120" s="327"/>
      <c r="K120" s="327"/>
      <c r="L120" s="327"/>
      <c r="M120" s="327"/>
      <c r="N120" s="326"/>
      <c r="O120" s="326"/>
      <c r="P120" s="326"/>
    </row>
    <row r="121" spans="1:25">
      <c r="A121" s="326"/>
      <c r="B121" s="326"/>
      <c r="C121" s="326"/>
      <c r="D121" s="326"/>
      <c r="E121" s="327"/>
      <c r="F121" s="327"/>
      <c r="G121" s="327"/>
      <c r="H121" s="327"/>
      <c r="I121" s="327"/>
      <c r="J121" s="327"/>
      <c r="K121" s="327"/>
      <c r="L121" s="327"/>
      <c r="M121" s="327"/>
      <c r="N121" s="326"/>
      <c r="O121" s="326"/>
      <c r="P121" s="326"/>
    </row>
    <row r="122" spans="1:25">
      <c r="A122" s="326"/>
      <c r="B122" s="326"/>
      <c r="C122" s="326"/>
      <c r="D122" s="326"/>
      <c r="E122" s="327"/>
      <c r="F122" s="327"/>
      <c r="G122" s="327"/>
      <c r="H122" s="327"/>
      <c r="I122" s="327"/>
      <c r="J122" s="327"/>
      <c r="K122" s="327"/>
      <c r="L122" s="327"/>
      <c r="M122" s="327"/>
      <c r="N122" s="326"/>
      <c r="O122" s="326"/>
      <c r="P122" s="326"/>
    </row>
    <row r="123" spans="1:25">
      <c r="A123" s="326"/>
      <c r="B123" s="326"/>
      <c r="C123" s="326"/>
      <c r="D123" s="326"/>
      <c r="E123" s="327"/>
      <c r="F123" s="327"/>
      <c r="G123" s="327"/>
      <c r="H123" s="327"/>
      <c r="I123" s="327"/>
      <c r="J123" s="327"/>
      <c r="K123" s="327"/>
      <c r="L123" s="327"/>
      <c r="M123" s="327"/>
      <c r="N123" s="326"/>
      <c r="O123" s="326"/>
      <c r="P123" s="326"/>
    </row>
    <row r="124" spans="1:25">
      <c r="A124" s="326"/>
      <c r="B124" s="326"/>
      <c r="C124" s="326"/>
      <c r="D124" s="326"/>
      <c r="E124" s="327"/>
      <c r="F124" s="327"/>
      <c r="G124" s="327"/>
      <c r="H124" s="327"/>
      <c r="I124" s="327"/>
      <c r="J124" s="327"/>
      <c r="K124" s="327"/>
      <c r="L124" s="327"/>
      <c r="M124" s="327"/>
      <c r="N124" s="326"/>
      <c r="O124" s="326"/>
      <c r="P124" s="326"/>
    </row>
    <row r="125" spans="1:25">
      <c r="A125" s="326"/>
      <c r="B125" s="326"/>
      <c r="C125" s="326"/>
      <c r="D125" s="326"/>
      <c r="E125" s="327"/>
      <c r="F125" s="327"/>
      <c r="G125" s="327"/>
      <c r="H125" s="327"/>
      <c r="I125" s="327"/>
      <c r="J125" s="327"/>
      <c r="K125" s="327"/>
      <c r="L125" s="327"/>
      <c r="M125" s="327"/>
      <c r="N125" s="326"/>
      <c r="O125" s="326"/>
      <c r="P125" s="326"/>
    </row>
    <row r="126" spans="1:25">
      <c r="A126" s="326"/>
      <c r="B126" s="326"/>
      <c r="C126" s="326"/>
      <c r="D126" s="326"/>
      <c r="E126" s="327"/>
      <c r="F126" s="327"/>
      <c r="G126" s="327"/>
      <c r="H126" s="327"/>
      <c r="I126" s="327"/>
      <c r="J126" s="327"/>
      <c r="K126" s="327"/>
      <c r="L126" s="327"/>
      <c r="M126" s="327"/>
      <c r="N126" s="326"/>
      <c r="O126" s="326"/>
      <c r="P126" s="326"/>
    </row>
    <row r="127" spans="1:25">
      <c r="A127" s="326"/>
      <c r="B127" s="326"/>
      <c r="C127" s="326"/>
      <c r="D127" s="326"/>
      <c r="E127" s="327"/>
      <c r="F127" s="327"/>
      <c r="G127" s="327"/>
      <c r="H127" s="327"/>
      <c r="I127" s="327"/>
      <c r="J127" s="327"/>
      <c r="K127" s="327"/>
      <c r="L127" s="327"/>
      <c r="M127" s="327"/>
      <c r="N127" s="326"/>
      <c r="O127" s="326"/>
      <c r="P127" s="326"/>
    </row>
    <row r="128" spans="1:25">
      <c r="A128" s="326"/>
      <c r="B128" s="326"/>
      <c r="C128" s="326"/>
      <c r="D128" s="326"/>
      <c r="E128" s="327"/>
      <c r="F128" s="327"/>
      <c r="G128" s="327"/>
      <c r="H128" s="327"/>
      <c r="I128" s="327"/>
      <c r="J128" s="327"/>
      <c r="K128" s="327"/>
      <c r="L128" s="327"/>
      <c r="M128" s="327"/>
      <c r="N128" s="326"/>
      <c r="O128" s="326"/>
      <c r="P128" s="326"/>
    </row>
    <row r="129" spans="1:16">
      <c r="A129" s="326"/>
      <c r="B129" s="326"/>
      <c r="C129" s="326"/>
      <c r="D129" s="326"/>
      <c r="E129" s="327"/>
      <c r="F129" s="327"/>
      <c r="G129" s="327"/>
      <c r="H129" s="327"/>
      <c r="I129" s="327"/>
      <c r="J129" s="327"/>
      <c r="K129" s="327"/>
      <c r="L129" s="327"/>
      <c r="M129" s="327"/>
      <c r="N129" s="326"/>
      <c r="O129" s="326"/>
      <c r="P129" s="326"/>
    </row>
    <row r="130" spans="1:16">
      <c r="A130" s="326"/>
      <c r="B130" s="326"/>
      <c r="C130" s="326"/>
      <c r="D130" s="326"/>
      <c r="E130" s="327"/>
      <c r="F130" s="327"/>
      <c r="G130" s="327"/>
      <c r="H130" s="327"/>
      <c r="I130" s="327"/>
      <c r="J130" s="327"/>
      <c r="K130" s="327"/>
      <c r="L130" s="327"/>
      <c r="M130" s="327"/>
      <c r="N130" s="326"/>
      <c r="O130" s="326"/>
      <c r="P130" s="326"/>
    </row>
    <row r="131" spans="1:16">
      <c r="A131" s="326"/>
      <c r="B131" s="326"/>
      <c r="C131" s="326"/>
      <c r="D131" s="326"/>
      <c r="E131" s="327"/>
      <c r="F131" s="327"/>
      <c r="G131" s="327"/>
      <c r="H131" s="327"/>
      <c r="I131" s="327"/>
      <c r="J131" s="327"/>
      <c r="K131" s="327"/>
      <c r="L131" s="327"/>
      <c r="M131" s="327"/>
      <c r="N131" s="326"/>
      <c r="O131" s="326"/>
      <c r="P131" s="326"/>
    </row>
    <row r="132" spans="1:16">
      <c r="A132" s="326"/>
      <c r="B132" s="326"/>
      <c r="C132" s="326"/>
      <c r="D132" s="326"/>
      <c r="E132" s="327"/>
      <c r="F132" s="327"/>
      <c r="G132" s="327"/>
      <c r="H132" s="327"/>
      <c r="I132" s="327"/>
      <c r="J132" s="327"/>
      <c r="K132" s="327"/>
      <c r="L132" s="327"/>
      <c r="M132" s="327"/>
      <c r="N132" s="326"/>
      <c r="O132" s="326"/>
      <c r="P132" s="326"/>
    </row>
    <row r="133" spans="1:16">
      <c r="A133" s="326"/>
      <c r="B133" s="326"/>
      <c r="C133" s="326"/>
      <c r="D133" s="326"/>
      <c r="E133" s="327"/>
      <c r="F133" s="327"/>
      <c r="G133" s="327"/>
      <c r="H133" s="327"/>
      <c r="I133" s="327"/>
      <c r="J133" s="327"/>
      <c r="K133" s="327"/>
      <c r="L133" s="327"/>
      <c r="M133" s="327"/>
      <c r="N133" s="326"/>
      <c r="O133" s="326"/>
      <c r="P133" s="326"/>
    </row>
    <row r="134" spans="1:16">
      <c r="A134" s="326"/>
      <c r="B134" s="326"/>
      <c r="C134" s="326"/>
      <c r="D134" s="326"/>
      <c r="E134" s="327"/>
      <c r="F134" s="327"/>
      <c r="G134" s="327"/>
      <c r="H134" s="327"/>
      <c r="I134" s="327"/>
      <c r="J134" s="327"/>
      <c r="K134" s="327"/>
      <c r="L134" s="327"/>
      <c r="M134" s="327"/>
      <c r="N134" s="326"/>
      <c r="O134" s="326"/>
      <c r="P134" s="326"/>
    </row>
    <row r="135" spans="1:16">
      <c r="A135" s="326"/>
      <c r="B135" s="326"/>
      <c r="C135" s="326"/>
      <c r="D135" s="326"/>
      <c r="E135" s="327"/>
      <c r="F135" s="327"/>
      <c r="G135" s="327"/>
      <c r="H135" s="327"/>
      <c r="I135" s="327"/>
      <c r="J135" s="327"/>
      <c r="K135" s="327"/>
      <c r="L135" s="327"/>
      <c r="M135" s="327"/>
      <c r="N135" s="326"/>
      <c r="O135" s="326"/>
      <c r="P135" s="326"/>
    </row>
    <row r="136" spans="1:16">
      <c r="A136" s="326"/>
      <c r="B136" s="326"/>
      <c r="C136" s="326"/>
      <c r="D136" s="326"/>
      <c r="E136" s="327"/>
      <c r="F136" s="327"/>
      <c r="G136" s="327"/>
      <c r="H136" s="327"/>
      <c r="I136" s="327"/>
      <c r="J136" s="327"/>
      <c r="K136" s="327"/>
      <c r="L136" s="327"/>
      <c r="M136" s="327"/>
      <c r="N136" s="326"/>
      <c r="O136" s="326"/>
      <c r="P136" s="326"/>
    </row>
    <row r="137" spans="1:16">
      <c r="A137" s="326"/>
      <c r="B137" s="326"/>
      <c r="C137" s="326"/>
      <c r="D137" s="326"/>
      <c r="E137" s="327"/>
      <c r="F137" s="327"/>
      <c r="G137" s="327"/>
      <c r="H137" s="327"/>
      <c r="I137" s="327"/>
      <c r="J137" s="327"/>
      <c r="K137" s="327"/>
      <c r="L137" s="327"/>
      <c r="M137" s="327"/>
      <c r="N137" s="326"/>
      <c r="O137" s="326"/>
      <c r="P137" s="326"/>
    </row>
    <row r="138" spans="1:16">
      <c r="A138" s="326"/>
      <c r="B138" s="326"/>
      <c r="C138" s="326"/>
      <c r="D138" s="326"/>
      <c r="E138" s="327"/>
      <c r="F138" s="327"/>
      <c r="G138" s="327"/>
      <c r="H138" s="327"/>
      <c r="I138" s="327"/>
      <c r="J138" s="327"/>
      <c r="K138" s="327"/>
      <c r="L138" s="327"/>
      <c r="M138" s="327"/>
      <c r="N138" s="326"/>
      <c r="O138" s="326"/>
      <c r="P138" s="326"/>
    </row>
    <row r="139" spans="1:16">
      <c r="A139" s="326"/>
      <c r="B139" s="326"/>
      <c r="C139" s="326"/>
      <c r="D139" s="326"/>
      <c r="E139" s="327"/>
      <c r="F139" s="327"/>
      <c r="G139" s="327"/>
      <c r="H139" s="327"/>
      <c r="I139" s="327"/>
      <c r="J139" s="327"/>
      <c r="K139" s="327"/>
      <c r="L139" s="327"/>
      <c r="M139" s="327"/>
      <c r="N139" s="326"/>
      <c r="O139" s="326"/>
      <c r="P139" s="326"/>
    </row>
    <row r="140" spans="1:16">
      <c r="A140" s="326"/>
      <c r="B140" s="326"/>
      <c r="C140" s="326"/>
      <c r="D140" s="326"/>
      <c r="E140" s="327"/>
      <c r="F140" s="327"/>
      <c r="G140" s="327"/>
      <c r="H140" s="327"/>
      <c r="I140" s="327"/>
      <c r="J140" s="327"/>
      <c r="K140" s="327"/>
      <c r="L140" s="327"/>
      <c r="M140" s="327"/>
      <c r="N140" s="326"/>
      <c r="O140" s="326"/>
      <c r="P140" s="326"/>
    </row>
    <row r="141" spans="1:16">
      <c r="A141" s="326"/>
      <c r="B141" s="326"/>
      <c r="C141" s="326"/>
      <c r="D141" s="326"/>
      <c r="E141" s="327"/>
      <c r="F141" s="327"/>
      <c r="G141" s="327"/>
      <c r="H141" s="327"/>
      <c r="I141" s="327"/>
      <c r="J141" s="327"/>
      <c r="K141" s="327"/>
      <c r="L141" s="327"/>
      <c r="M141" s="327"/>
      <c r="N141" s="326"/>
      <c r="O141" s="326"/>
      <c r="P141" s="326"/>
    </row>
    <row r="142" spans="1:16">
      <c r="A142" s="326"/>
      <c r="B142" s="326"/>
      <c r="C142" s="326"/>
      <c r="D142" s="326"/>
      <c r="E142" s="327"/>
      <c r="F142" s="327"/>
      <c r="G142" s="327"/>
      <c r="H142" s="327"/>
      <c r="I142" s="327"/>
      <c r="J142" s="327"/>
      <c r="K142" s="327"/>
      <c r="L142" s="327"/>
      <c r="M142" s="327"/>
      <c r="N142" s="326"/>
      <c r="O142" s="326"/>
      <c r="P142" s="326"/>
    </row>
    <row r="143" spans="1:16">
      <c r="A143" s="326"/>
      <c r="B143" s="326"/>
      <c r="C143" s="326"/>
      <c r="D143" s="326"/>
      <c r="E143" s="327"/>
      <c r="F143" s="327"/>
      <c r="G143" s="327"/>
      <c r="H143" s="327"/>
      <c r="I143" s="327"/>
      <c r="J143" s="327"/>
      <c r="K143" s="327"/>
      <c r="L143" s="327"/>
      <c r="M143" s="327"/>
      <c r="N143" s="326"/>
      <c r="O143" s="326"/>
      <c r="P143" s="326"/>
    </row>
    <row r="144" spans="1:16">
      <c r="A144" s="326"/>
      <c r="B144" s="326"/>
      <c r="C144" s="326"/>
      <c r="D144" s="326"/>
      <c r="E144" s="327"/>
      <c r="F144" s="327"/>
      <c r="G144" s="327"/>
      <c r="H144" s="327"/>
      <c r="I144" s="327"/>
      <c r="J144" s="327"/>
      <c r="K144" s="327"/>
      <c r="L144" s="327"/>
      <c r="M144" s="327"/>
      <c r="N144" s="326"/>
      <c r="O144" s="326"/>
      <c r="P144" s="326"/>
    </row>
    <row r="145" spans="1:16">
      <c r="A145" s="326"/>
      <c r="B145" s="326"/>
      <c r="C145" s="326"/>
      <c r="D145" s="326"/>
      <c r="E145" s="327"/>
      <c r="F145" s="327"/>
      <c r="G145" s="327"/>
      <c r="H145" s="327"/>
      <c r="I145" s="327"/>
      <c r="J145" s="327"/>
      <c r="K145" s="327"/>
      <c r="L145" s="327"/>
      <c r="M145" s="327"/>
      <c r="N145" s="326"/>
      <c r="O145" s="326"/>
      <c r="P145" s="326"/>
    </row>
    <row r="146" spans="1:16">
      <c r="A146" s="326"/>
      <c r="B146" s="326"/>
      <c r="C146" s="326"/>
      <c r="D146" s="326"/>
      <c r="E146" s="327"/>
      <c r="F146" s="327"/>
      <c r="G146" s="327"/>
      <c r="H146" s="327"/>
      <c r="I146" s="327"/>
      <c r="J146" s="327"/>
      <c r="K146" s="327"/>
      <c r="L146" s="327"/>
      <c r="M146" s="327"/>
      <c r="N146" s="326"/>
      <c r="O146" s="326"/>
      <c r="P146" s="326"/>
    </row>
    <row r="147" spans="1:16">
      <c r="A147" s="326"/>
      <c r="B147" s="326"/>
      <c r="C147" s="326"/>
      <c r="D147" s="326"/>
      <c r="E147" s="327"/>
      <c r="F147" s="327"/>
      <c r="G147" s="327"/>
      <c r="H147" s="327"/>
      <c r="I147" s="327"/>
      <c r="J147" s="327"/>
      <c r="K147" s="327"/>
      <c r="L147" s="327"/>
      <c r="M147" s="327"/>
      <c r="N147" s="326"/>
      <c r="O147" s="326"/>
      <c r="P147" s="326"/>
    </row>
    <row r="148" spans="1:16">
      <c r="A148" s="326"/>
      <c r="B148" s="326"/>
      <c r="C148" s="326"/>
      <c r="D148" s="326"/>
      <c r="E148" s="327"/>
      <c r="F148" s="327"/>
      <c r="G148" s="327"/>
      <c r="H148" s="327"/>
      <c r="I148" s="327"/>
      <c r="J148" s="327"/>
      <c r="K148" s="327"/>
      <c r="L148" s="327"/>
      <c r="M148" s="327"/>
      <c r="N148" s="326"/>
      <c r="O148" s="326"/>
      <c r="P148" s="326"/>
    </row>
    <row r="149" spans="1:16">
      <c r="A149" s="326"/>
      <c r="B149" s="326"/>
      <c r="C149" s="326"/>
      <c r="D149" s="326"/>
      <c r="E149" s="327"/>
      <c r="F149" s="327"/>
      <c r="G149" s="327"/>
      <c r="H149" s="327"/>
      <c r="I149" s="327"/>
      <c r="J149" s="327"/>
      <c r="K149" s="327"/>
      <c r="L149" s="327"/>
      <c r="M149" s="327"/>
      <c r="N149" s="326"/>
      <c r="O149" s="326"/>
      <c r="P149" s="326"/>
    </row>
    <row r="150" spans="1:16">
      <c r="A150" s="326"/>
      <c r="B150" s="326"/>
      <c r="C150" s="326"/>
      <c r="D150" s="326"/>
      <c r="E150" s="327"/>
      <c r="F150" s="327"/>
      <c r="G150" s="327"/>
      <c r="H150" s="327"/>
      <c r="I150" s="327"/>
      <c r="J150" s="327"/>
      <c r="K150" s="327"/>
      <c r="L150" s="327"/>
      <c r="M150" s="327"/>
      <c r="N150" s="326"/>
      <c r="O150" s="326"/>
      <c r="P150" s="326"/>
    </row>
    <row r="151" spans="1:16">
      <c r="A151" s="326"/>
      <c r="B151" s="326"/>
      <c r="C151" s="326"/>
      <c r="D151" s="326"/>
      <c r="E151" s="327"/>
      <c r="F151" s="327"/>
      <c r="G151" s="327"/>
      <c r="H151" s="327"/>
      <c r="I151" s="327"/>
      <c r="J151" s="327"/>
      <c r="K151" s="327"/>
      <c r="L151" s="327"/>
      <c r="M151" s="327"/>
      <c r="N151" s="326"/>
      <c r="O151" s="326"/>
      <c r="P151" s="326"/>
    </row>
    <row r="152" spans="1:16">
      <c r="A152" s="326"/>
      <c r="B152" s="326"/>
      <c r="C152" s="326"/>
      <c r="D152" s="326"/>
      <c r="E152" s="327"/>
      <c r="F152" s="327"/>
      <c r="G152" s="327"/>
      <c r="H152" s="327"/>
      <c r="I152" s="327"/>
      <c r="J152" s="327"/>
      <c r="K152" s="327"/>
      <c r="L152" s="327"/>
      <c r="M152" s="327"/>
      <c r="N152" s="326"/>
      <c r="O152" s="326"/>
      <c r="P152" s="326"/>
    </row>
    <row r="153" spans="1:16">
      <c r="A153" s="326"/>
      <c r="B153" s="326"/>
      <c r="C153" s="326"/>
      <c r="D153" s="326"/>
      <c r="E153" s="327"/>
      <c r="F153" s="327"/>
      <c r="G153" s="327"/>
      <c r="H153" s="327"/>
      <c r="I153" s="327"/>
      <c r="J153" s="327"/>
      <c r="K153" s="327"/>
      <c r="L153" s="327"/>
      <c r="M153" s="327"/>
      <c r="N153" s="326"/>
      <c r="O153" s="326"/>
      <c r="P153" s="326"/>
    </row>
    <row r="154" spans="1:16">
      <c r="A154" s="326"/>
      <c r="B154" s="326"/>
      <c r="C154" s="326"/>
      <c r="D154" s="326"/>
      <c r="E154" s="327"/>
      <c r="F154" s="327"/>
      <c r="G154" s="327"/>
      <c r="H154" s="327"/>
      <c r="I154" s="327"/>
      <c r="J154" s="327"/>
      <c r="K154" s="327"/>
      <c r="L154" s="327"/>
      <c r="M154" s="327"/>
      <c r="N154" s="326"/>
      <c r="O154" s="326"/>
      <c r="P154" s="326"/>
    </row>
    <row r="155" spans="1:16">
      <c r="A155" s="326"/>
      <c r="B155" s="326"/>
      <c r="C155" s="326"/>
      <c r="D155" s="326"/>
      <c r="E155" s="327"/>
      <c r="F155" s="327"/>
      <c r="G155" s="327"/>
      <c r="H155" s="327"/>
      <c r="I155" s="327"/>
      <c r="J155" s="327"/>
      <c r="K155" s="327"/>
      <c r="L155" s="327"/>
      <c r="M155" s="327"/>
      <c r="N155" s="326"/>
      <c r="O155" s="326"/>
      <c r="P155" s="326"/>
    </row>
    <row r="156" spans="1:16">
      <c r="A156" s="326"/>
      <c r="B156" s="326"/>
      <c r="C156" s="326"/>
      <c r="D156" s="326"/>
      <c r="E156" s="327"/>
      <c r="F156" s="327"/>
      <c r="G156" s="327"/>
      <c r="H156" s="327"/>
      <c r="I156" s="327"/>
      <c r="J156" s="327"/>
      <c r="K156" s="327"/>
      <c r="L156" s="327"/>
      <c r="M156" s="327"/>
      <c r="N156" s="326"/>
      <c r="O156" s="326"/>
      <c r="P156" s="326"/>
    </row>
    <row r="157" spans="1:16">
      <c r="A157" s="326"/>
      <c r="B157" s="326"/>
      <c r="C157" s="326"/>
      <c r="D157" s="326"/>
      <c r="E157" s="327"/>
      <c r="F157" s="327"/>
      <c r="G157" s="327"/>
      <c r="H157" s="327"/>
      <c r="I157" s="327"/>
      <c r="J157" s="327"/>
      <c r="K157" s="327"/>
      <c r="L157" s="327"/>
      <c r="M157" s="327"/>
      <c r="N157" s="326"/>
      <c r="O157" s="326"/>
      <c r="P157" s="326"/>
    </row>
    <row r="158" spans="1:16">
      <c r="A158" s="326"/>
      <c r="B158" s="326"/>
      <c r="C158" s="326"/>
      <c r="D158" s="326"/>
      <c r="E158" s="327"/>
      <c r="F158" s="327"/>
      <c r="G158" s="327"/>
      <c r="H158" s="327"/>
      <c r="I158" s="327"/>
      <c r="J158" s="327"/>
      <c r="K158" s="327"/>
      <c r="L158" s="327"/>
      <c r="M158" s="327"/>
      <c r="N158" s="326"/>
      <c r="O158" s="326"/>
      <c r="P158" s="326"/>
    </row>
    <row r="159" spans="1:16">
      <c r="A159" s="326"/>
      <c r="B159" s="326"/>
      <c r="C159" s="326"/>
      <c r="D159" s="326"/>
      <c r="E159" s="327"/>
      <c r="F159" s="327"/>
      <c r="G159" s="327"/>
      <c r="H159" s="327"/>
      <c r="I159" s="327"/>
      <c r="J159" s="327"/>
      <c r="K159" s="327"/>
      <c r="L159" s="327"/>
      <c r="M159" s="327"/>
      <c r="N159" s="326"/>
      <c r="O159" s="326"/>
      <c r="P159" s="326"/>
    </row>
    <row r="160" spans="1:16">
      <c r="A160" s="326"/>
      <c r="B160" s="326"/>
      <c r="C160" s="326"/>
      <c r="D160" s="326"/>
      <c r="E160" s="327"/>
      <c r="F160" s="327"/>
      <c r="G160" s="327"/>
      <c r="H160" s="327"/>
      <c r="I160" s="327"/>
      <c r="J160" s="327"/>
      <c r="K160" s="327"/>
      <c r="L160" s="327"/>
      <c r="M160" s="327"/>
      <c r="N160" s="326"/>
      <c r="O160" s="326"/>
      <c r="P160" s="326"/>
    </row>
    <row r="161" spans="1:16">
      <c r="A161" s="326"/>
      <c r="B161" s="326"/>
      <c r="C161" s="326"/>
      <c r="D161" s="326"/>
      <c r="E161" s="327"/>
      <c r="F161" s="327"/>
      <c r="G161" s="327"/>
      <c r="H161" s="327"/>
      <c r="I161" s="327"/>
      <c r="J161" s="327"/>
      <c r="K161" s="327"/>
      <c r="L161" s="327"/>
      <c r="M161" s="327"/>
      <c r="N161" s="326"/>
      <c r="O161" s="326"/>
      <c r="P161" s="326"/>
    </row>
    <row r="162" spans="1:16">
      <c r="A162" s="326"/>
      <c r="B162" s="326"/>
      <c r="C162" s="326"/>
      <c r="D162" s="326"/>
      <c r="E162" s="327"/>
      <c r="F162" s="327"/>
      <c r="G162" s="327"/>
      <c r="H162" s="327"/>
      <c r="I162" s="327"/>
      <c r="J162" s="327"/>
      <c r="K162" s="327"/>
      <c r="L162" s="327"/>
      <c r="M162" s="327"/>
      <c r="N162" s="326"/>
      <c r="O162" s="326"/>
      <c r="P162" s="326"/>
    </row>
    <row r="163" spans="1:16">
      <c r="A163" s="326"/>
      <c r="B163" s="326"/>
      <c r="C163" s="326"/>
      <c r="D163" s="326"/>
      <c r="E163" s="327"/>
      <c r="F163" s="327"/>
      <c r="G163" s="327"/>
      <c r="H163" s="327"/>
      <c r="I163" s="327"/>
      <c r="J163" s="327"/>
      <c r="K163" s="327"/>
      <c r="L163" s="327"/>
      <c r="M163" s="327"/>
      <c r="N163" s="326"/>
      <c r="O163" s="326"/>
      <c r="P163" s="326"/>
    </row>
    <row r="164" spans="1:16">
      <c r="A164" s="326"/>
      <c r="B164" s="326"/>
      <c r="C164" s="326"/>
      <c r="D164" s="326"/>
      <c r="E164" s="327"/>
      <c r="F164" s="327"/>
      <c r="G164" s="327"/>
      <c r="H164" s="327"/>
      <c r="I164" s="327"/>
      <c r="J164" s="327"/>
      <c r="K164" s="327"/>
      <c r="L164" s="327"/>
      <c r="M164" s="327"/>
      <c r="N164" s="326"/>
      <c r="O164" s="326"/>
      <c r="P164" s="326"/>
    </row>
    <row r="165" spans="1:16">
      <c r="A165" s="326"/>
      <c r="B165" s="326"/>
      <c r="C165" s="326"/>
      <c r="D165" s="326"/>
      <c r="E165" s="327"/>
      <c r="F165" s="327"/>
      <c r="G165" s="327"/>
      <c r="H165" s="327"/>
      <c r="I165" s="327"/>
      <c r="J165" s="327"/>
      <c r="K165" s="327"/>
      <c r="L165" s="327"/>
      <c r="M165" s="327"/>
      <c r="N165" s="326"/>
      <c r="O165" s="326"/>
      <c r="P165" s="326"/>
    </row>
    <row r="166" spans="1:16">
      <c r="A166" s="326"/>
      <c r="B166" s="326"/>
      <c r="C166" s="326"/>
      <c r="D166" s="326"/>
      <c r="E166" s="327"/>
      <c r="F166" s="327"/>
      <c r="G166" s="327"/>
      <c r="H166" s="327"/>
      <c r="I166" s="327"/>
      <c r="J166" s="327"/>
      <c r="K166" s="327"/>
      <c r="L166" s="327"/>
      <c r="M166" s="327"/>
      <c r="N166" s="326"/>
      <c r="O166" s="326"/>
      <c r="P166" s="326"/>
    </row>
    <row r="167" spans="1:16">
      <c r="A167" s="326"/>
      <c r="B167" s="326"/>
      <c r="C167" s="326"/>
      <c r="D167" s="326"/>
      <c r="E167" s="327"/>
      <c r="F167" s="327"/>
      <c r="G167" s="327"/>
      <c r="H167" s="327"/>
      <c r="I167" s="327"/>
      <c r="J167" s="327"/>
      <c r="K167" s="327"/>
      <c r="L167" s="327"/>
      <c r="M167" s="327"/>
      <c r="N167" s="326"/>
      <c r="O167" s="326"/>
      <c r="P167" s="326"/>
    </row>
    <row r="168" spans="1:16">
      <c r="A168" s="326"/>
      <c r="B168" s="326"/>
      <c r="C168" s="326"/>
      <c r="D168" s="326"/>
      <c r="E168" s="327"/>
      <c r="F168" s="327"/>
      <c r="G168" s="327"/>
      <c r="H168" s="327"/>
      <c r="I168" s="327"/>
      <c r="J168" s="327"/>
      <c r="K168" s="327"/>
      <c r="L168" s="327"/>
      <c r="M168" s="327"/>
      <c r="N168" s="326"/>
      <c r="O168" s="326"/>
      <c r="P168" s="326"/>
    </row>
    <row r="169" spans="1:16">
      <c r="A169" s="326"/>
      <c r="B169" s="326"/>
      <c r="C169" s="326"/>
      <c r="D169" s="326"/>
      <c r="E169" s="327"/>
      <c r="F169" s="327"/>
      <c r="G169" s="327"/>
      <c r="H169" s="327"/>
      <c r="I169" s="327"/>
      <c r="J169" s="327"/>
      <c r="K169" s="327"/>
      <c r="L169" s="327"/>
      <c r="M169" s="327"/>
      <c r="N169" s="326"/>
      <c r="O169" s="326"/>
      <c r="P169" s="326"/>
    </row>
    <row r="170" spans="1:16">
      <c r="A170" s="326"/>
      <c r="B170" s="326"/>
      <c r="C170" s="326"/>
      <c r="D170" s="326"/>
      <c r="E170" s="327"/>
      <c r="F170" s="327"/>
      <c r="G170" s="327"/>
      <c r="H170" s="327"/>
      <c r="I170" s="327"/>
      <c r="J170" s="327"/>
      <c r="K170" s="327"/>
      <c r="L170" s="327"/>
      <c r="M170" s="327"/>
      <c r="N170" s="326"/>
      <c r="O170" s="326"/>
      <c r="P170" s="326"/>
    </row>
    <row r="171" spans="1:16">
      <c r="A171" s="326"/>
      <c r="B171" s="326"/>
      <c r="C171" s="326"/>
      <c r="D171" s="326"/>
      <c r="E171" s="327"/>
      <c r="F171" s="327"/>
      <c r="G171" s="327"/>
      <c r="H171" s="327"/>
      <c r="I171" s="327"/>
      <c r="J171" s="327"/>
      <c r="K171" s="327"/>
      <c r="L171" s="327"/>
      <c r="M171" s="327"/>
      <c r="N171" s="326"/>
      <c r="O171" s="326"/>
      <c r="P171" s="326"/>
    </row>
    <row r="172" spans="1:16">
      <c r="A172" s="326"/>
      <c r="B172" s="326"/>
      <c r="C172" s="326"/>
      <c r="D172" s="326"/>
      <c r="E172" s="327"/>
      <c r="F172" s="327"/>
      <c r="G172" s="327"/>
      <c r="H172" s="327"/>
      <c r="I172" s="327"/>
      <c r="J172" s="327"/>
      <c r="K172" s="327"/>
      <c r="L172" s="327"/>
      <c r="M172" s="327"/>
      <c r="N172" s="326"/>
      <c r="O172" s="326"/>
      <c r="P172" s="326"/>
    </row>
    <row r="173" spans="1:16">
      <c r="A173" s="326"/>
      <c r="B173" s="326"/>
      <c r="C173" s="326"/>
      <c r="D173" s="326"/>
      <c r="E173" s="327"/>
      <c r="F173" s="327"/>
      <c r="G173" s="327"/>
      <c r="H173" s="327"/>
      <c r="I173" s="327"/>
      <c r="J173" s="327"/>
      <c r="K173" s="327"/>
      <c r="L173" s="327"/>
      <c r="M173" s="327"/>
      <c r="N173" s="326"/>
      <c r="O173" s="326"/>
      <c r="P173" s="326"/>
    </row>
    <row r="174" spans="1:16">
      <c r="A174" s="326"/>
      <c r="B174" s="326"/>
      <c r="C174" s="326"/>
      <c r="D174" s="326"/>
      <c r="E174" s="327"/>
      <c r="F174" s="327"/>
      <c r="G174" s="327"/>
      <c r="H174" s="327"/>
      <c r="I174" s="327"/>
      <c r="J174" s="327"/>
      <c r="K174" s="327"/>
      <c r="L174" s="327"/>
      <c r="M174" s="327"/>
      <c r="N174" s="326"/>
      <c r="O174" s="326"/>
      <c r="P174" s="326"/>
    </row>
    <row r="175" spans="1:16">
      <c r="A175" s="326"/>
      <c r="B175" s="326"/>
      <c r="C175" s="326"/>
      <c r="D175" s="326"/>
      <c r="E175" s="327"/>
      <c r="F175" s="327"/>
      <c r="G175" s="327"/>
      <c r="H175" s="327"/>
      <c r="I175" s="327"/>
      <c r="J175" s="327"/>
      <c r="K175" s="327"/>
      <c r="L175" s="327"/>
      <c r="M175" s="327"/>
      <c r="N175" s="326"/>
      <c r="O175" s="326"/>
      <c r="P175" s="326"/>
    </row>
    <row r="176" spans="1:16">
      <c r="A176" s="326"/>
      <c r="B176" s="326"/>
      <c r="C176" s="326"/>
      <c r="D176" s="326"/>
      <c r="E176" s="327"/>
      <c r="F176" s="327"/>
      <c r="G176" s="327"/>
      <c r="H176" s="327"/>
      <c r="I176" s="327"/>
      <c r="J176" s="327"/>
      <c r="K176" s="327"/>
      <c r="L176" s="327"/>
      <c r="M176" s="327"/>
      <c r="N176" s="326"/>
      <c r="O176" s="326"/>
      <c r="P176" s="326"/>
    </row>
    <row r="177" spans="1:16">
      <c r="A177" s="326"/>
      <c r="B177" s="326"/>
      <c r="C177" s="326"/>
      <c r="D177" s="326"/>
      <c r="E177" s="327"/>
      <c r="F177" s="327"/>
      <c r="G177" s="327"/>
      <c r="H177" s="327"/>
      <c r="I177" s="327"/>
      <c r="J177" s="327"/>
      <c r="K177" s="327"/>
      <c r="L177" s="327"/>
      <c r="M177" s="327"/>
      <c r="N177" s="326"/>
      <c r="O177" s="326"/>
      <c r="P177" s="326"/>
    </row>
    <row r="178" spans="1:16">
      <c r="A178" s="326"/>
      <c r="B178" s="326"/>
      <c r="C178" s="326"/>
      <c r="D178" s="326"/>
      <c r="E178" s="327"/>
      <c r="F178" s="327"/>
      <c r="G178" s="327"/>
      <c r="H178" s="327"/>
      <c r="I178" s="327"/>
      <c r="J178" s="327"/>
      <c r="K178" s="327"/>
      <c r="L178" s="327"/>
      <c r="M178" s="327"/>
      <c r="N178" s="326"/>
      <c r="O178" s="326"/>
      <c r="P178" s="326"/>
    </row>
    <row r="179" spans="1:16">
      <c r="A179" s="326"/>
      <c r="B179" s="326"/>
      <c r="C179" s="326"/>
      <c r="D179" s="326"/>
      <c r="E179" s="327"/>
      <c r="F179" s="327"/>
      <c r="G179" s="327"/>
      <c r="H179" s="327"/>
      <c r="I179" s="327"/>
      <c r="J179" s="327"/>
      <c r="K179" s="327"/>
      <c r="L179" s="327"/>
      <c r="M179" s="327"/>
      <c r="N179" s="326"/>
      <c r="O179" s="326"/>
      <c r="P179" s="326"/>
    </row>
    <row r="180" spans="1:16">
      <c r="A180" s="326"/>
      <c r="B180" s="326"/>
      <c r="C180" s="326"/>
      <c r="D180" s="326"/>
      <c r="E180" s="327"/>
      <c r="F180" s="327"/>
      <c r="G180" s="327"/>
      <c r="H180" s="327"/>
      <c r="I180" s="327"/>
      <c r="J180" s="327"/>
      <c r="K180" s="327"/>
      <c r="L180" s="327"/>
      <c r="M180" s="327"/>
      <c r="N180" s="326"/>
      <c r="O180" s="326"/>
      <c r="P180" s="326"/>
    </row>
    <row r="181" spans="1:16">
      <c r="A181" s="326"/>
      <c r="B181" s="326"/>
      <c r="C181" s="326"/>
      <c r="D181" s="326"/>
      <c r="E181" s="327"/>
      <c r="F181" s="327"/>
      <c r="G181" s="327"/>
      <c r="H181" s="327"/>
      <c r="I181" s="327"/>
      <c r="J181" s="327"/>
      <c r="K181" s="327"/>
      <c r="L181" s="327"/>
      <c r="M181" s="327"/>
      <c r="N181" s="326"/>
      <c r="O181" s="326"/>
      <c r="P181" s="326"/>
    </row>
    <row r="182" spans="1:16">
      <c r="A182" s="326"/>
      <c r="B182" s="326"/>
      <c r="C182" s="326"/>
      <c r="D182" s="326"/>
      <c r="E182" s="327"/>
      <c r="F182" s="327"/>
      <c r="G182" s="327"/>
      <c r="H182" s="327"/>
      <c r="I182" s="327"/>
      <c r="J182" s="327"/>
      <c r="K182" s="327"/>
      <c r="L182" s="327"/>
      <c r="M182" s="327"/>
      <c r="N182" s="326"/>
      <c r="O182" s="326"/>
      <c r="P182" s="326"/>
    </row>
    <row r="183" spans="1:16">
      <c r="A183" s="326"/>
      <c r="B183" s="326"/>
      <c r="C183" s="326"/>
      <c r="D183" s="326"/>
      <c r="E183" s="327"/>
      <c r="F183" s="327"/>
      <c r="G183" s="327"/>
      <c r="H183" s="327"/>
      <c r="I183" s="327"/>
      <c r="J183" s="327"/>
      <c r="K183" s="327"/>
      <c r="L183" s="327"/>
      <c r="M183" s="327"/>
      <c r="N183" s="326"/>
      <c r="O183" s="326"/>
      <c r="P183" s="326"/>
    </row>
    <row r="184" spans="1:16">
      <c r="A184" s="326"/>
      <c r="B184" s="326"/>
      <c r="C184" s="326"/>
      <c r="D184" s="326"/>
      <c r="E184" s="327"/>
      <c r="F184" s="327"/>
      <c r="G184" s="327"/>
      <c r="H184" s="327"/>
      <c r="I184" s="327"/>
      <c r="J184" s="327"/>
      <c r="K184" s="327"/>
      <c r="L184" s="327"/>
      <c r="M184" s="327"/>
      <c r="N184" s="326"/>
      <c r="O184" s="326"/>
      <c r="P184" s="326"/>
    </row>
    <row r="185" spans="1:16">
      <c r="A185" s="326"/>
      <c r="B185" s="326"/>
      <c r="C185" s="326"/>
      <c r="D185" s="326"/>
      <c r="E185" s="327"/>
      <c r="F185" s="327"/>
      <c r="G185" s="327"/>
      <c r="H185" s="327"/>
      <c r="I185" s="327"/>
      <c r="J185" s="327"/>
      <c r="K185" s="327"/>
      <c r="L185" s="327"/>
      <c r="M185" s="327"/>
      <c r="N185" s="326"/>
      <c r="O185" s="326"/>
      <c r="P185" s="326"/>
    </row>
    <row r="186" spans="1:16">
      <c r="A186" s="326"/>
      <c r="B186" s="326"/>
      <c r="C186" s="326"/>
      <c r="D186" s="326"/>
      <c r="E186" s="327"/>
      <c r="F186" s="327"/>
      <c r="G186" s="327"/>
      <c r="H186" s="327"/>
      <c r="I186" s="327"/>
      <c r="J186" s="327"/>
      <c r="K186" s="327"/>
      <c r="L186" s="327"/>
      <c r="M186" s="327"/>
      <c r="N186" s="326"/>
      <c r="O186" s="326"/>
      <c r="P186" s="326"/>
    </row>
    <row r="187" spans="1:16">
      <c r="A187" s="326"/>
      <c r="B187" s="326"/>
      <c r="C187" s="326"/>
      <c r="D187" s="326"/>
      <c r="E187" s="327"/>
      <c r="F187" s="327"/>
      <c r="G187" s="327"/>
      <c r="H187" s="327"/>
      <c r="I187" s="327"/>
      <c r="J187" s="327"/>
      <c r="K187" s="327"/>
      <c r="L187" s="327"/>
      <c r="M187" s="327"/>
      <c r="N187" s="326"/>
      <c r="O187" s="326"/>
      <c r="P187" s="326"/>
    </row>
    <row r="188" spans="1:16">
      <c r="A188" s="326"/>
      <c r="B188" s="326"/>
      <c r="C188" s="326"/>
      <c r="D188" s="326"/>
      <c r="E188" s="327"/>
      <c r="F188" s="327"/>
      <c r="G188" s="327"/>
      <c r="H188" s="327"/>
      <c r="I188" s="327"/>
      <c r="J188" s="327"/>
      <c r="K188" s="327"/>
      <c r="L188" s="327"/>
      <c r="M188" s="327"/>
      <c r="N188" s="326"/>
      <c r="O188" s="326"/>
      <c r="P188" s="326"/>
    </row>
    <row r="189" spans="1:16">
      <c r="A189" s="326"/>
      <c r="B189" s="326"/>
      <c r="C189" s="326"/>
      <c r="D189" s="326"/>
      <c r="E189" s="327"/>
      <c r="F189" s="327"/>
      <c r="G189" s="327"/>
      <c r="H189" s="327"/>
      <c r="I189" s="327"/>
      <c r="J189" s="327"/>
      <c r="K189" s="327"/>
      <c r="L189" s="327"/>
      <c r="M189" s="327"/>
      <c r="N189" s="326"/>
      <c r="O189" s="326"/>
      <c r="P189" s="326"/>
    </row>
    <row r="190" spans="1:16">
      <c r="A190" s="326"/>
      <c r="B190" s="326"/>
      <c r="C190" s="326"/>
      <c r="D190" s="326"/>
      <c r="E190" s="327"/>
      <c r="F190" s="327"/>
      <c r="G190" s="327"/>
      <c r="H190" s="327"/>
      <c r="I190" s="327"/>
      <c r="J190" s="327"/>
      <c r="K190" s="327"/>
      <c r="L190" s="327"/>
      <c r="M190" s="327"/>
      <c r="N190" s="326"/>
      <c r="O190" s="326"/>
      <c r="P190" s="326"/>
    </row>
    <row r="191" spans="1:16">
      <c r="A191" s="326"/>
      <c r="B191" s="326"/>
      <c r="C191" s="326"/>
      <c r="D191" s="326"/>
      <c r="E191" s="327"/>
      <c r="F191" s="327"/>
      <c r="G191" s="327"/>
      <c r="H191" s="327"/>
      <c r="I191" s="327"/>
      <c r="J191" s="327"/>
      <c r="K191" s="327"/>
      <c r="L191" s="327"/>
      <c r="M191" s="327"/>
      <c r="N191" s="326"/>
      <c r="O191" s="326"/>
      <c r="P191" s="326"/>
    </row>
    <row r="192" spans="1:16">
      <c r="A192" s="326"/>
      <c r="B192" s="326"/>
      <c r="C192" s="326"/>
      <c r="D192" s="326"/>
      <c r="E192" s="327"/>
      <c r="F192" s="327"/>
      <c r="G192" s="327"/>
      <c r="H192" s="327"/>
      <c r="I192" s="327"/>
      <c r="J192" s="327"/>
      <c r="K192" s="327"/>
      <c r="L192" s="327"/>
      <c r="M192" s="327"/>
      <c r="N192" s="326"/>
      <c r="O192" s="326"/>
      <c r="P192" s="326"/>
    </row>
    <row r="193" spans="1:16">
      <c r="A193" s="326"/>
      <c r="B193" s="326"/>
      <c r="C193" s="326"/>
      <c r="D193" s="326"/>
      <c r="E193" s="327"/>
      <c r="F193" s="327"/>
      <c r="G193" s="327"/>
      <c r="H193" s="327"/>
      <c r="I193" s="327"/>
      <c r="J193" s="327"/>
      <c r="K193" s="327"/>
      <c r="L193" s="327"/>
      <c r="M193" s="327"/>
      <c r="N193" s="326"/>
      <c r="O193" s="326"/>
      <c r="P193" s="326"/>
    </row>
    <row r="194" spans="1:16">
      <c r="A194" s="326"/>
      <c r="B194" s="326"/>
      <c r="C194" s="326"/>
      <c r="D194" s="326"/>
      <c r="E194" s="327"/>
      <c r="F194" s="327"/>
      <c r="G194" s="327"/>
      <c r="H194" s="327"/>
      <c r="I194" s="327"/>
      <c r="J194" s="327"/>
      <c r="K194" s="327"/>
      <c r="L194" s="327"/>
      <c r="M194" s="327"/>
      <c r="N194" s="326"/>
      <c r="O194" s="326"/>
      <c r="P194" s="326"/>
    </row>
    <row r="195" spans="1:16">
      <c r="A195" s="326"/>
      <c r="B195" s="326"/>
      <c r="C195" s="326"/>
      <c r="D195" s="326"/>
      <c r="E195" s="327"/>
      <c r="F195" s="327"/>
      <c r="G195" s="327"/>
      <c r="H195" s="327"/>
      <c r="I195" s="327"/>
      <c r="J195" s="327"/>
      <c r="K195" s="327"/>
      <c r="L195" s="327"/>
      <c r="M195" s="327"/>
      <c r="N195" s="326"/>
      <c r="O195" s="326"/>
      <c r="P195" s="326"/>
    </row>
    <row r="196" spans="1:16">
      <c r="A196" s="326"/>
      <c r="B196" s="326"/>
      <c r="C196" s="326"/>
      <c r="D196" s="326"/>
      <c r="E196" s="327"/>
      <c r="F196" s="327"/>
      <c r="G196" s="327"/>
      <c r="H196" s="327"/>
      <c r="I196" s="327"/>
      <c r="J196" s="327"/>
      <c r="K196" s="327"/>
      <c r="L196" s="327"/>
      <c r="M196" s="327"/>
      <c r="N196" s="326"/>
      <c r="O196" s="326"/>
      <c r="P196" s="326"/>
    </row>
    <row r="197" spans="1:16">
      <c r="A197" s="326"/>
      <c r="B197" s="326"/>
      <c r="C197" s="326"/>
      <c r="D197" s="326"/>
      <c r="E197" s="327"/>
      <c r="F197" s="327"/>
      <c r="G197" s="327"/>
      <c r="H197" s="327"/>
      <c r="I197" s="327"/>
      <c r="J197" s="327"/>
      <c r="K197" s="327"/>
      <c r="L197" s="327"/>
      <c r="M197" s="327"/>
      <c r="N197" s="326"/>
      <c r="O197" s="326"/>
      <c r="P197" s="326"/>
    </row>
    <row r="198" spans="1:16">
      <c r="A198" s="326"/>
      <c r="B198" s="326"/>
      <c r="C198" s="326"/>
      <c r="D198" s="326"/>
      <c r="E198" s="327"/>
      <c r="F198" s="327"/>
      <c r="G198" s="327"/>
      <c r="H198" s="327"/>
      <c r="I198" s="327"/>
      <c r="J198" s="327"/>
      <c r="K198" s="327"/>
      <c r="L198" s="327"/>
      <c r="M198" s="327"/>
      <c r="N198" s="326"/>
      <c r="O198" s="326"/>
      <c r="P198" s="326"/>
    </row>
    <row r="199" spans="1:16">
      <c r="A199" s="326"/>
      <c r="B199" s="326"/>
      <c r="C199" s="326"/>
      <c r="D199" s="326"/>
      <c r="E199" s="327"/>
      <c r="F199" s="327"/>
      <c r="G199" s="327"/>
      <c r="H199" s="327"/>
      <c r="I199" s="327"/>
      <c r="J199" s="327"/>
      <c r="K199" s="327"/>
      <c r="L199" s="327"/>
      <c r="M199" s="327"/>
      <c r="N199" s="326"/>
      <c r="O199" s="326"/>
      <c r="P199" s="326"/>
    </row>
    <row r="200" spans="1:16">
      <c r="A200" s="326"/>
      <c r="B200" s="326"/>
      <c r="C200" s="326"/>
      <c r="D200" s="326"/>
      <c r="E200" s="327"/>
      <c r="F200" s="327"/>
      <c r="G200" s="327"/>
      <c r="H200" s="327"/>
      <c r="I200" s="327"/>
      <c r="J200" s="327"/>
      <c r="K200" s="327"/>
      <c r="L200" s="327"/>
      <c r="M200" s="327"/>
      <c r="N200" s="326"/>
      <c r="O200" s="326"/>
      <c r="P200" s="326"/>
    </row>
    <row r="201" spans="1:16">
      <c r="A201" s="326"/>
      <c r="B201" s="326"/>
      <c r="C201" s="326"/>
      <c r="D201" s="326"/>
      <c r="E201" s="327"/>
      <c r="F201" s="327"/>
      <c r="G201" s="327"/>
      <c r="H201" s="327"/>
      <c r="I201" s="327"/>
      <c r="J201" s="327"/>
      <c r="K201" s="327"/>
      <c r="L201" s="327"/>
      <c r="M201" s="327"/>
      <c r="N201" s="326"/>
      <c r="O201" s="326"/>
      <c r="P201" s="326"/>
    </row>
    <row r="202" spans="1:16">
      <c r="A202" s="326"/>
      <c r="B202" s="326"/>
      <c r="C202" s="326"/>
      <c r="D202" s="326"/>
      <c r="E202" s="327"/>
      <c r="F202" s="327"/>
      <c r="G202" s="327"/>
      <c r="H202" s="327"/>
      <c r="I202" s="327"/>
      <c r="J202" s="327"/>
      <c r="K202" s="327"/>
      <c r="L202" s="327"/>
      <c r="M202" s="327"/>
      <c r="N202" s="326"/>
      <c r="O202" s="326"/>
      <c r="P202" s="326"/>
    </row>
    <row r="203" spans="1:16">
      <c r="A203" s="326"/>
      <c r="B203" s="326"/>
      <c r="C203" s="326"/>
      <c r="D203" s="326"/>
      <c r="E203" s="327"/>
      <c r="F203" s="327"/>
      <c r="G203" s="327"/>
      <c r="H203" s="327"/>
      <c r="I203" s="327"/>
      <c r="J203" s="327"/>
      <c r="K203" s="327"/>
      <c r="L203" s="327"/>
      <c r="M203" s="327"/>
      <c r="N203" s="326"/>
      <c r="O203" s="326"/>
      <c r="P203" s="326"/>
    </row>
    <row r="204" spans="1:16">
      <c r="A204" s="326"/>
      <c r="B204" s="326"/>
      <c r="C204" s="326"/>
      <c r="D204" s="326"/>
      <c r="E204" s="327"/>
      <c r="F204" s="327"/>
      <c r="G204" s="327"/>
      <c r="H204" s="327"/>
      <c r="I204" s="327"/>
      <c r="J204" s="327"/>
      <c r="K204" s="327"/>
      <c r="L204" s="327"/>
      <c r="M204" s="327"/>
      <c r="N204" s="326"/>
      <c r="O204" s="326"/>
      <c r="P204" s="326"/>
    </row>
    <row r="205" spans="1:16">
      <c r="A205" s="326"/>
      <c r="B205" s="326"/>
      <c r="C205" s="326"/>
      <c r="D205" s="326"/>
      <c r="E205" s="327"/>
      <c r="F205" s="327"/>
      <c r="G205" s="327"/>
      <c r="H205" s="327"/>
      <c r="I205" s="327"/>
      <c r="J205" s="327"/>
      <c r="K205" s="327"/>
      <c r="L205" s="327"/>
      <c r="M205" s="327"/>
      <c r="N205" s="326"/>
      <c r="O205" s="326"/>
      <c r="P205" s="326"/>
    </row>
    <row r="206" spans="1:16">
      <c r="A206" s="326"/>
      <c r="B206" s="326"/>
      <c r="C206" s="326"/>
      <c r="D206" s="326"/>
      <c r="E206" s="327"/>
      <c r="F206" s="327"/>
      <c r="G206" s="327"/>
      <c r="H206" s="327"/>
      <c r="I206" s="327"/>
      <c r="J206" s="327"/>
      <c r="K206" s="327"/>
      <c r="L206" s="327"/>
      <c r="M206" s="327"/>
      <c r="N206" s="326"/>
      <c r="O206" s="326"/>
      <c r="P206" s="326"/>
    </row>
    <row r="207" spans="1:16">
      <c r="A207" s="326"/>
      <c r="B207" s="326"/>
      <c r="C207" s="326"/>
      <c r="D207" s="326"/>
      <c r="E207" s="327"/>
      <c r="F207" s="327"/>
      <c r="G207" s="327"/>
      <c r="H207" s="327"/>
      <c r="I207" s="327"/>
      <c r="J207" s="327"/>
      <c r="K207" s="327"/>
      <c r="L207" s="327"/>
      <c r="M207" s="327"/>
      <c r="N207" s="326"/>
      <c r="O207" s="326"/>
      <c r="P207" s="326"/>
    </row>
    <row r="208" spans="1:16">
      <c r="A208" s="326"/>
      <c r="B208" s="326"/>
      <c r="C208" s="326"/>
      <c r="D208" s="326"/>
      <c r="E208" s="327"/>
      <c r="F208" s="327"/>
      <c r="G208" s="327"/>
      <c r="H208" s="327"/>
      <c r="I208" s="327"/>
      <c r="J208" s="327"/>
      <c r="K208" s="327"/>
      <c r="L208" s="327"/>
      <c r="M208" s="327"/>
      <c r="N208" s="326"/>
      <c r="O208" s="326"/>
      <c r="P208" s="326"/>
    </row>
    <row r="209" spans="1:16">
      <c r="A209" s="326"/>
      <c r="B209" s="326"/>
      <c r="C209" s="326"/>
      <c r="D209" s="326"/>
      <c r="E209" s="327"/>
      <c r="F209" s="327"/>
      <c r="G209" s="327"/>
      <c r="H209" s="327"/>
      <c r="I209" s="327"/>
      <c r="J209" s="327"/>
      <c r="K209" s="327"/>
      <c r="L209" s="327"/>
      <c r="M209" s="327"/>
      <c r="N209" s="326"/>
      <c r="O209" s="326"/>
      <c r="P209" s="326"/>
    </row>
    <row r="210" spans="1:16">
      <c r="A210" s="326"/>
      <c r="B210" s="326"/>
      <c r="C210" s="326"/>
      <c r="D210" s="326"/>
      <c r="E210" s="327"/>
      <c r="F210" s="327"/>
      <c r="G210" s="327"/>
      <c r="H210" s="327"/>
      <c r="I210" s="327"/>
      <c r="J210" s="327"/>
      <c r="K210" s="327"/>
      <c r="L210" s="327"/>
      <c r="M210" s="327"/>
      <c r="N210" s="326"/>
      <c r="O210" s="326"/>
      <c r="P210" s="326"/>
    </row>
    <row r="211" spans="1:16">
      <c r="A211" s="326"/>
      <c r="B211" s="326"/>
      <c r="C211" s="326"/>
      <c r="D211" s="326"/>
      <c r="E211" s="327"/>
      <c r="F211" s="327"/>
      <c r="G211" s="327"/>
      <c r="H211" s="327"/>
      <c r="I211" s="327"/>
      <c r="J211" s="327"/>
      <c r="K211" s="327"/>
      <c r="L211" s="327"/>
      <c r="M211" s="327"/>
      <c r="N211" s="326"/>
      <c r="O211" s="326"/>
      <c r="P211" s="326"/>
    </row>
    <row r="212" spans="1:16">
      <c r="A212" s="326"/>
      <c r="B212" s="326"/>
      <c r="C212" s="326"/>
      <c r="D212" s="326"/>
      <c r="E212" s="327"/>
      <c r="F212" s="327"/>
      <c r="G212" s="327"/>
      <c r="H212" s="327"/>
      <c r="I212" s="327"/>
      <c r="J212" s="327"/>
      <c r="K212" s="327"/>
      <c r="L212" s="327"/>
      <c r="M212" s="327"/>
      <c r="N212" s="326"/>
      <c r="O212" s="326"/>
      <c r="P212" s="326"/>
    </row>
    <row r="213" spans="1:16">
      <c r="A213" s="326"/>
      <c r="B213" s="326"/>
      <c r="C213" s="326"/>
      <c r="D213" s="326"/>
      <c r="E213" s="327"/>
      <c r="F213" s="327"/>
      <c r="G213" s="327"/>
      <c r="H213" s="327"/>
      <c r="I213" s="327"/>
      <c r="J213" s="327"/>
      <c r="K213" s="327"/>
      <c r="L213" s="327"/>
      <c r="M213" s="327"/>
      <c r="N213" s="326"/>
      <c r="O213" s="326"/>
      <c r="P213" s="326"/>
    </row>
    <row r="214" spans="1:16">
      <c r="A214" s="326"/>
      <c r="B214" s="326"/>
      <c r="C214" s="326"/>
      <c r="D214" s="326"/>
      <c r="E214" s="327"/>
      <c r="F214" s="327"/>
      <c r="G214" s="327"/>
      <c r="H214" s="327"/>
      <c r="I214" s="327"/>
      <c r="J214" s="327"/>
      <c r="K214" s="327"/>
      <c r="L214" s="327"/>
      <c r="M214" s="327"/>
      <c r="N214" s="326"/>
      <c r="O214" s="326"/>
      <c r="P214" s="326"/>
    </row>
    <row r="215" spans="1:16">
      <c r="A215" s="326"/>
      <c r="B215" s="326"/>
      <c r="C215" s="326"/>
      <c r="D215" s="326"/>
      <c r="E215" s="327"/>
      <c r="F215" s="327"/>
      <c r="G215" s="327"/>
      <c r="H215" s="327"/>
      <c r="I215" s="327"/>
      <c r="J215" s="327"/>
      <c r="K215" s="327"/>
      <c r="L215" s="327"/>
      <c r="M215" s="327"/>
      <c r="N215" s="326"/>
      <c r="O215" s="326"/>
      <c r="P215" s="326"/>
    </row>
    <row r="216" spans="1:16">
      <c r="A216" s="326"/>
      <c r="B216" s="326"/>
      <c r="C216" s="326"/>
      <c r="D216" s="326"/>
      <c r="E216" s="327"/>
      <c r="F216" s="327"/>
      <c r="G216" s="327"/>
      <c r="H216" s="327"/>
      <c r="I216" s="327"/>
      <c r="J216" s="327"/>
      <c r="K216" s="327"/>
      <c r="L216" s="327"/>
      <c r="M216" s="327"/>
      <c r="N216" s="326"/>
      <c r="O216" s="326"/>
      <c r="P216" s="326"/>
    </row>
    <row r="217" spans="1:16">
      <c r="A217" s="326"/>
      <c r="B217" s="326"/>
      <c r="C217" s="326"/>
      <c r="D217" s="326"/>
      <c r="E217" s="327"/>
      <c r="F217" s="327"/>
      <c r="G217" s="327"/>
      <c r="H217" s="327"/>
      <c r="I217" s="327"/>
      <c r="J217" s="327"/>
      <c r="K217" s="327"/>
      <c r="L217" s="327"/>
      <c r="M217" s="327"/>
      <c r="N217" s="326"/>
      <c r="O217" s="326"/>
      <c r="P217" s="326"/>
    </row>
    <row r="218" spans="1:16">
      <c r="A218" s="326"/>
      <c r="B218" s="326"/>
      <c r="C218" s="326"/>
      <c r="D218" s="326"/>
      <c r="E218" s="327"/>
      <c r="F218" s="327"/>
      <c r="G218" s="327"/>
      <c r="H218" s="327"/>
      <c r="I218" s="327"/>
      <c r="J218" s="327"/>
      <c r="K218" s="327"/>
      <c r="L218" s="327"/>
      <c r="M218" s="327"/>
      <c r="N218" s="326"/>
      <c r="O218" s="326"/>
      <c r="P218" s="326"/>
    </row>
    <row r="219" spans="1:16">
      <c r="A219" s="326"/>
      <c r="B219" s="326"/>
      <c r="C219" s="326"/>
      <c r="D219" s="326"/>
      <c r="E219" s="327"/>
      <c r="F219" s="327"/>
      <c r="G219" s="327"/>
      <c r="H219" s="327"/>
      <c r="I219" s="327"/>
      <c r="J219" s="327"/>
      <c r="K219" s="327"/>
      <c r="L219" s="327"/>
      <c r="M219" s="327"/>
      <c r="N219" s="326"/>
      <c r="O219" s="326"/>
      <c r="P219" s="326"/>
    </row>
    <row r="220" spans="1:16">
      <c r="A220" s="326"/>
      <c r="B220" s="326"/>
      <c r="C220" s="326"/>
      <c r="D220" s="326"/>
      <c r="E220" s="327"/>
      <c r="F220" s="327"/>
      <c r="G220" s="327"/>
      <c r="H220" s="327"/>
      <c r="I220" s="327"/>
      <c r="J220" s="327"/>
      <c r="K220" s="327"/>
      <c r="L220" s="327"/>
      <c r="M220" s="327"/>
      <c r="N220" s="326"/>
      <c r="O220" s="326"/>
      <c r="P220" s="326"/>
    </row>
    <row r="221" spans="1:16">
      <c r="A221" s="326"/>
      <c r="B221" s="326"/>
      <c r="C221" s="326"/>
      <c r="D221" s="326"/>
      <c r="E221" s="327"/>
      <c r="F221" s="327"/>
      <c r="G221" s="327"/>
      <c r="H221" s="327"/>
      <c r="I221" s="327"/>
      <c r="J221" s="327"/>
      <c r="K221" s="327"/>
      <c r="L221" s="327"/>
      <c r="M221" s="327"/>
      <c r="N221" s="326"/>
      <c r="O221" s="326"/>
      <c r="P221" s="326"/>
    </row>
    <row r="222" spans="1:16">
      <c r="A222" s="326"/>
      <c r="B222" s="326"/>
      <c r="C222" s="326"/>
      <c r="D222" s="326"/>
      <c r="E222" s="327"/>
      <c r="F222" s="327"/>
      <c r="G222" s="327"/>
      <c r="H222" s="327"/>
      <c r="I222" s="327"/>
      <c r="J222" s="327"/>
      <c r="K222" s="327"/>
      <c r="L222" s="327"/>
      <c r="M222" s="327"/>
      <c r="N222" s="326"/>
      <c r="O222" s="326"/>
      <c r="P222" s="326"/>
    </row>
    <row r="223" spans="1:16">
      <c r="A223" s="326"/>
      <c r="B223" s="326"/>
      <c r="C223" s="326"/>
      <c r="D223" s="326"/>
      <c r="E223" s="327"/>
      <c r="F223" s="327"/>
      <c r="G223" s="327"/>
      <c r="H223" s="327"/>
      <c r="I223" s="327"/>
      <c r="J223" s="327"/>
      <c r="K223" s="327"/>
      <c r="L223" s="327"/>
      <c r="M223" s="327"/>
      <c r="N223" s="326"/>
      <c r="O223" s="326"/>
      <c r="P223" s="326"/>
    </row>
    <row r="224" spans="1:16">
      <c r="A224" s="326"/>
      <c r="B224" s="326"/>
      <c r="C224" s="326"/>
      <c r="D224" s="326"/>
      <c r="E224" s="327"/>
      <c r="F224" s="327"/>
      <c r="G224" s="327"/>
      <c r="H224" s="327"/>
      <c r="I224" s="327"/>
      <c r="J224" s="327"/>
      <c r="K224" s="327"/>
      <c r="L224" s="327"/>
      <c r="M224" s="327"/>
      <c r="N224" s="326"/>
      <c r="O224" s="326"/>
      <c r="P224" s="326"/>
    </row>
    <row r="225" spans="1:16">
      <c r="A225" s="326"/>
      <c r="B225" s="326"/>
      <c r="C225" s="326"/>
      <c r="D225" s="326"/>
      <c r="E225" s="327"/>
      <c r="F225" s="327"/>
      <c r="G225" s="327"/>
      <c r="H225" s="327"/>
      <c r="I225" s="327"/>
      <c r="J225" s="327"/>
      <c r="K225" s="327"/>
      <c r="L225" s="327"/>
      <c r="M225" s="327"/>
      <c r="N225" s="326"/>
      <c r="O225" s="326"/>
      <c r="P225" s="326"/>
    </row>
    <row r="226" spans="1:16">
      <c r="A226" s="326"/>
      <c r="B226" s="326"/>
      <c r="C226" s="326"/>
      <c r="D226" s="326"/>
      <c r="E226" s="327"/>
      <c r="F226" s="327"/>
      <c r="G226" s="327"/>
      <c r="H226" s="327"/>
      <c r="I226" s="327"/>
      <c r="J226" s="327"/>
      <c r="K226" s="327"/>
      <c r="L226" s="327"/>
      <c r="M226" s="327"/>
      <c r="N226" s="326"/>
      <c r="O226" s="326"/>
      <c r="P226" s="326"/>
    </row>
    <row r="227" spans="1:16">
      <c r="A227" s="326"/>
      <c r="B227" s="326"/>
      <c r="C227" s="326"/>
      <c r="D227" s="326"/>
      <c r="E227" s="327"/>
      <c r="F227" s="327"/>
      <c r="G227" s="327"/>
      <c r="H227" s="327"/>
      <c r="I227" s="327"/>
      <c r="J227" s="327"/>
      <c r="K227" s="327"/>
      <c r="L227" s="327"/>
      <c r="M227" s="327"/>
      <c r="N227" s="326"/>
      <c r="O227" s="326"/>
      <c r="P227" s="326"/>
    </row>
    <row r="228" spans="1:16">
      <c r="A228" s="326"/>
      <c r="B228" s="326"/>
      <c r="C228" s="326"/>
      <c r="D228" s="326"/>
      <c r="E228" s="327"/>
      <c r="F228" s="327"/>
      <c r="G228" s="327"/>
      <c r="H228" s="327"/>
      <c r="I228" s="327"/>
      <c r="J228" s="327"/>
      <c r="K228" s="327"/>
      <c r="L228" s="327"/>
      <c r="M228" s="327"/>
      <c r="N228" s="326"/>
      <c r="O228" s="326"/>
      <c r="P228" s="326"/>
    </row>
    <row r="229" spans="1:16">
      <c r="A229" s="326"/>
      <c r="B229" s="326"/>
      <c r="C229" s="326"/>
      <c r="D229" s="326"/>
      <c r="E229" s="327"/>
      <c r="F229" s="327"/>
      <c r="G229" s="327"/>
      <c r="H229" s="327"/>
      <c r="I229" s="327"/>
      <c r="J229" s="327"/>
      <c r="K229" s="327"/>
      <c r="L229" s="327"/>
      <c r="M229" s="327"/>
      <c r="N229" s="326"/>
      <c r="O229" s="326"/>
      <c r="P229" s="326"/>
    </row>
    <row r="230" spans="1:16">
      <c r="A230" s="326"/>
      <c r="B230" s="326"/>
      <c r="C230" s="326"/>
      <c r="D230" s="326"/>
      <c r="E230" s="327"/>
      <c r="F230" s="327"/>
      <c r="G230" s="327"/>
      <c r="H230" s="327"/>
      <c r="I230" s="327"/>
      <c r="J230" s="327"/>
      <c r="K230" s="327"/>
      <c r="L230" s="327"/>
      <c r="M230" s="327"/>
      <c r="N230" s="326"/>
      <c r="O230" s="326"/>
      <c r="P230" s="326"/>
    </row>
    <row r="231" spans="1:16">
      <c r="A231" s="326"/>
      <c r="B231" s="326"/>
      <c r="C231" s="326"/>
      <c r="D231" s="326"/>
      <c r="E231" s="327"/>
      <c r="F231" s="327"/>
      <c r="G231" s="327"/>
      <c r="H231" s="327"/>
      <c r="I231" s="327"/>
      <c r="J231" s="327"/>
      <c r="K231" s="327"/>
      <c r="L231" s="327"/>
      <c r="M231" s="327"/>
      <c r="N231" s="326"/>
      <c r="O231" s="326"/>
      <c r="P231" s="326"/>
    </row>
    <row r="232" spans="1:16">
      <c r="A232" s="326"/>
      <c r="B232" s="326"/>
      <c r="C232" s="326"/>
      <c r="D232" s="326"/>
      <c r="E232" s="327"/>
      <c r="F232" s="327"/>
      <c r="G232" s="327"/>
      <c r="H232" s="327"/>
      <c r="I232" s="327"/>
      <c r="J232" s="327"/>
      <c r="K232" s="327"/>
      <c r="L232" s="327"/>
      <c r="M232" s="327"/>
      <c r="N232" s="326"/>
      <c r="O232" s="326"/>
      <c r="P232" s="326"/>
    </row>
    <row r="233" spans="1:16">
      <c r="A233" s="326"/>
      <c r="B233" s="326"/>
      <c r="C233" s="326"/>
      <c r="D233" s="326"/>
      <c r="E233" s="327"/>
      <c r="F233" s="327"/>
      <c r="G233" s="327"/>
      <c r="H233" s="327"/>
      <c r="I233" s="327"/>
      <c r="J233" s="327"/>
      <c r="K233" s="327"/>
      <c r="L233" s="327"/>
      <c r="M233" s="327"/>
      <c r="N233" s="326"/>
      <c r="O233" s="326"/>
      <c r="P233" s="326"/>
    </row>
    <row r="234" spans="1:16">
      <c r="A234" s="326"/>
      <c r="B234" s="326"/>
      <c r="C234" s="326"/>
      <c r="D234" s="326"/>
      <c r="E234" s="327"/>
      <c r="F234" s="327"/>
      <c r="G234" s="327"/>
      <c r="H234" s="327"/>
      <c r="I234" s="327"/>
      <c r="J234" s="327"/>
      <c r="K234" s="327"/>
      <c r="L234" s="327"/>
      <c r="M234" s="327"/>
      <c r="N234" s="326"/>
      <c r="O234" s="326"/>
      <c r="P234" s="326"/>
    </row>
    <row r="235" spans="1:16">
      <c r="A235" s="326"/>
      <c r="B235" s="326"/>
      <c r="C235" s="326"/>
      <c r="D235" s="326"/>
      <c r="E235" s="327"/>
      <c r="F235" s="327"/>
      <c r="G235" s="327"/>
      <c r="H235" s="327"/>
      <c r="I235" s="327"/>
      <c r="J235" s="327"/>
      <c r="K235" s="327"/>
      <c r="L235" s="327"/>
      <c r="M235" s="327"/>
      <c r="N235" s="326"/>
      <c r="O235" s="326"/>
      <c r="P235" s="326"/>
    </row>
    <row r="236" spans="1:16">
      <c r="A236" s="326"/>
      <c r="B236" s="326"/>
      <c r="C236" s="326"/>
      <c r="D236" s="326"/>
      <c r="E236" s="327"/>
      <c r="F236" s="327"/>
      <c r="G236" s="327"/>
      <c r="H236" s="327"/>
      <c r="I236" s="327"/>
      <c r="J236" s="327"/>
      <c r="K236" s="327"/>
      <c r="L236" s="327"/>
      <c r="M236" s="327"/>
      <c r="N236" s="326"/>
      <c r="O236" s="326"/>
      <c r="P236" s="326"/>
    </row>
    <row r="237" spans="1:16">
      <c r="A237" s="326"/>
      <c r="B237" s="326"/>
      <c r="C237" s="326"/>
      <c r="D237" s="326"/>
      <c r="E237" s="327"/>
      <c r="F237" s="327"/>
      <c r="G237" s="327"/>
      <c r="H237" s="327"/>
      <c r="I237" s="327"/>
      <c r="J237" s="327"/>
      <c r="K237" s="327"/>
      <c r="L237" s="327"/>
      <c r="M237" s="327"/>
      <c r="N237" s="326"/>
      <c r="O237" s="326"/>
      <c r="P237" s="326"/>
    </row>
    <row r="238" spans="1:16">
      <c r="A238" s="326"/>
      <c r="B238" s="326"/>
      <c r="C238" s="326"/>
      <c r="D238" s="326"/>
      <c r="E238" s="327"/>
      <c r="F238" s="327"/>
      <c r="G238" s="327"/>
      <c r="H238" s="327"/>
      <c r="I238" s="327"/>
      <c r="J238" s="327"/>
      <c r="K238" s="327"/>
      <c r="L238" s="327"/>
      <c r="M238" s="327"/>
      <c r="N238" s="326"/>
      <c r="O238" s="326"/>
      <c r="P238" s="326"/>
    </row>
    <row r="239" spans="1:16">
      <c r="A239" s="326"/>
      <c r="B239" s="326"/>
      <c r="C239" s="326"/>
      <c r="D239" s="326"/>
      <c r="E239" s="327"/>
      <c r="F239" s="327"/>
      <c r="G239" s="327"/>
      <c r="H239" s="327"/>
      <c r="I239" s="327"/>
      <c r="J239" s="327"/>
      <c r="K239" s="327"/>
      <c r="L239" s="327"/>
      <c r="M239" s="327"/>
      <c r="N239" s="326"/>
      <c r="O239" s="326"/>
      <c r="P239" s="326"/>
    </row>
    <row r="240" spans="1:16">
      <c r="A240" s="326"/>
      <c r="B240" s="326"/>
      <c r="C240" s="326"/>
      <c r="D240" s="326"/>
      <c r="E240" s="327"/>
      <c r="F240" s="327"/>
      <c r="G240" s="327"/>
      <c r="H240" s="327"/>
      <c r="I240" s="327"/>
      <c r="J240" s="327"/>
      <c r="K240" s="327"/>
      <c r="L240" s="327"/>
      <c r="M240" s="327"/>
      <c r="N240" s="326"/>
      <c r="O240" s="326"/>
      <c r="P240" s="326"/>
    </row>
    <row r="241" spans="1:16">
      <c r="A241" s="326"/>
      <c r="B241" s="326"/>
      <c r="C241" s="326"/>
      <c r="D241" s="326"/>
      <c r="E241" s="327"/>
      <c r="F241" s="327"/>
      <c r="G241" s="327"/>
      <c r="H241" s="327"/>
      <c r="I241" s="327"/>
      <c r="J241" s="327"/>
      <c r="K241" s="327"/>
      <c r="L241" s="327"/>
      <c r="M241" s="327"/>
      <c r="N241" s="326"/>
      <c r="O241" s="326"/>
      <c r="P241" s="326"/>
    </row>
    <row r="242" spans="1:16">
      <c r="A242" s="326"/>
      <c r="B242" s="326"/>
      <c r="C242" s="326"/>
      <c r="D242" s="326"/>
      <c r="E242" s="327"/>
      <c r="F242" s="327"/>
      <c r="G242" s="327"/>
      <c r="H242" s="327"/>
      <c r="I242" s="327"/>
      <c r="J242" s="327"/>
      <c r="K242" s="327"/>
      <c r="L242" s="327"/>
      <c r="M242" s="327"/>
      <c r="N242" s="326"/>
      <c r="O242" s="326"/>
      <c r="P242" s="326"/>
    </row>
    <row r="243" spans="1:16">
      <c r="A243" s="326"/>
      <c r="B243" s="326"/>
      <c r="C243" s="326"/>
      <c r="D243" s="326"/>
      <c r="E243" s="327"/>
      <c r="F243" s="327"/>
      <c r="G243" s="327"/>
      <c r="H243" s="327"/>
      <c r="I243" s="327"/>
      <c r="J243" s="327"/>
      <c r="K243" s="327"/>
      <c r="L243" s="327"/>
      <c r="M243" s="327"/>
      <c r="N243" s="326"/>
      <c r="O243" s="326"/>
      <c r="P243" s="326"/>
    </row>
    <row r="244" spans="1:16">
      <c r="A244" s="326"/>
      <c r="B244" s="326"/>
      <c r="C244" s="326"/>
      <c r="D244" s="326"/>
      <c r="E244" s="327"/>
      <c r="F244" s="327"/>
      <c r="G244" s="327"/>
      <c r="H244" s="327"/>
      <c r="I244" s="327"/>
      <c r="J244" s="327"/>
      <c r="K244" s="327"/>
      <c r="L244" s="327"/>
      <c r="M244" s="327"/>
      <c r="N244" s="326"/>
      <c r="O244" s="326"/>
      <c r="P244" s="326"/>
    </row>
    <row r="245" spans="1:16">
      <c r="A245" s="326"/>
      <c r="B245" s="326"/>
      <c r="C245" s="326"/>
      <c r="D245" s="326"/>
      <c r="E245" s="327"/>
      <c r="F245" s="327"/>
      <c r="G245" s="327"/>
      <c r="H245" s="327"/>
      <c r="I245" s="327"/>
      <c r="J245" s="327"/>
      <c r="K245" s="327"/>
      <c r="L245" s="327"/>
      <c r="M245" s="327"/>
      <c r="N245" s="326"/>
      <c r="O245" s="326"/>
      <c r="P245" s="326"/>
    </row>
    <row r="246" spans="1:16">
      <c r="A246" s="326"/>
      <c r="B246" s="326"/>
      <c r="C246" s="326"/>
      <c r="D246" s="326"/>
      <c r="E246" s="327"/>
      <c r="F246" s="327"/>
      <c r="G246" s="327"/>
      <c r="H246" s="327"/>
      <c r="I246" s="327"/>
      <c r="J246" s="327"/>
      <c r="K246" s="327"/>
      <c r="L246" s="327"/>
      <c r="M246" s="327"/>
      <c r="N246" s="326"/>
      <c r="O246" s="326"/>
      <c r="P246" s="326"/>
    </row>
    <row r="247" spans="1:16">
      <c r="A247" s="326"/>
      <c r="B247" s="326"/>
      <c r="C247" s="326"/>
      <c r="D247" s="326"/>
      <c r="E247" s="327"/>
      <c r="F247" s="327"/>
      <c r="G247" s="327"/>
      <c r="H247" s="327"/>
      <c r="I247" s="327"/>
      <c r="J247" s="327"/>
      <c r="K247" s="327"/>
      <c r="L247" s="327"/>
      <c r="M247" s="327"/>
      <c r="N247" s="326"/>
      <c r="O247" s="326"/>
      <c r="P247" s="326"/>
    </row>
    <row r="248" spans="1:16">
      <c r="A248" s="326"/>
      <c r="B248" s="326"/>
      <c r="C248" s="326"/>
      <c r="D248" s="326"/>
      <c r="E248" s="327"/>
      <c r="F248" s="327"/>
      <c r="G248" s="327"/>
      <c r="H248" s="327"/>
      <c r="I248" s="327"/>
      <c r="J248" s="327"/>
      <c r="K248" s="327"/>
      <c r="L248" s="327"/>
      <c r="M248" s="327"/>
      <c r="N248" s="326"/>
      <c r="O248" s="326"/>
      <c r="P248" s="326"/>
    </row>
    <row r="249" spans="1:16">
      <c r="A249" s="326"/>
      <c r="B249" s="326"/>
      <c r="C249" s="326"/>
      <c r="D249" s="326"/>
      <c r="E249" s="327"/>
      <c r="F249" s="327"/>
      <c r="G249" s="327"/>
      <c r="H249" s="327"/>
      <c r="I249" s="327"/>
      <c r="J249" s="327"/>
      <c r="K249" s="327"/>
      <c r="L249" s="327"/>
      <c r="M249" s="327"/>
      <c r="N249" s="326"/>
      <c r="O249" s="326"/>
      <c r="P249" s="326"/>
    </row>
    <row r="250" spans="1:16">
      <c r="A250" s="326"/>
      <c r="B250" s="326"/>
      <c r="C250" s="326"/>
      <c r="D250" s="326"/>
      <c r="E250" s="327"/>
      <c r="F250" s="327"/>
      <c r="G250" s="327"/>
      <c r="H250" s="327"/>
      <c r="I250" s="327"/>
      <c r="J250" s="327"/>
      <c r="K250" s="327"/>
      <c r="L250" s="327"/>
      <c r="M250" s="327"/>
      <c r="N250" s="326"/>
      <c r="O250" s="326"/>
      <c r="P250" s="326"/>
    </row>
    <row r="251" spans="1:16">
      <c r="A251" s="326"/>
      <c r="B251" s="326"/>
      <c r="C251" s="326"/>
      <c r="D251" s="326"/>
      <c r="E251" s="327"/>
      <c r="F251" s="327"/>
      <c r="G251" s="327"/>
      <c r="H251" s="327"/>
      <c r="I251" s="327"/>
      <c r="J251" s="327"/>
      <c r="K251" s="327"/>
      <c r="L251" s="327"/>
      <c r="M251" s="327"/>
      <c r="N251" s="326"/>
      <c r="O251" s="326"/>
      <c r="P251" s="326"/>
    </row>
    <row r="252" spans="1:16">
      <c r="A252" s="326"/>
      <c r="B252" s="326"/>
      <c r="C252" s="326"/>
      <c r="D252" s="326"/>
      <c r="E252" s="327"/>
      <c r="F252" s="327"/>
      <c r="G252" s="327"/>
      <c r="H252" s="327"/>
      <c r="I252" s="327"/>
      <c r="J252" s="327"/>
      <c r="K252" s="327"/>
      <c r="L252" s="327"/>
      <c r="M252" s="327"/>
      <c r="N252" s="326"/>
      <c r="O252" s="326"/>
      <c r="P252" s="326"/>
    </row>
    <row r="253" spans="1:16">
      <c r="A253" s="326"/>
      <c r="B253" s="326"/>
      <c r="C253" s="326"/>
      <c r="D253" s="326"/>
      <c r="E253" s="327"/>
      <c r="F253" s="327"/>
      <c r="G253" s="327"/>
      <c r="H253" s="327"/>
      <c r="I253" s="327"/>
      <c r="J253" s="327"/>
      <c r="K253" s="327"/>
      <c r="L253" s="327"/>
      <c r="M253" s="327"/>
      <c r="N253" s="326"/>
      <c r="O253" s="326"/>
      <c r="P253" s="326"/>
    </row>
    <row r="254" spans="1:16">
      <c r="A254" s="326"/>
      <c r="B254" s="326"/>
      <c r="C254" s="326"/>
      <c r="D254" s="326"/>
      <c r="E254" s="327"/>
      <c r="F254" s="327"/>
      <c r="G254" s="327"/>
      <c r="H254" s="327"/>
      <c r="I254" s="327"/>
      <c r="J254" s="327"/>
      <c r="K254" s="327"/>
      <c r="L254" s="327"/>
      <c r="M254" s="327"/>
      <c r="N254" s="326"/>
      <c r="O254" s="326"/>
      <c r="P254" s="326"/>
    </row>
    <row r="255" spans="1:16">
      <c r="A255" s="326"/>
      <c r="B255" s="326"/>
      <c r="C255" s="326"/>
      <c r="D255" s="326"/>
      <c r="E255" s="327"/>
      <c r="F255" s="327"/>
      <c r="G255" s="327"/>
      <c r="H255" s="327"/>
      <c r="I255" s="327"/>
      <c r="J255" s="327"/>
      <c r="K255" s="327"/>
      <c r="L255" s="327"/>
      <c r="M255" s="327"/>
      <c r="N255" s="326"/>
      <c r="O255" s="326"/>
      <c r="P255" s="326"/>
    </row>
    <row r="256" spans="1:16">
      <c r="A256" s="326"/>
      <c r="B256" s="326"/>
      <c r="C256" s="326"/>
      <c r="D256" s="326"/>
      <c r="E256" s="327"/>
      <c r="F256" s="327"/>
      <c r="G256" s="327"/>
      <c r="H256" s="327"/>
      <c r="I256" s="327"/>
      <c r="J256" s="327"/>
      <c r="K256" s="327"/>
      <c r="L256" s="327"/>
      <c r="M256" s="327"/>
      <c r="N256" s="326"/>
      <c r="O256" s="326"/>
      <c r="P256" s="326"/>
    </row>
  </sheetData>
  <sheetProtection algorithmName="SHA-512" hashValue="YSGOjx9bbFuuUxgyd6mwf8ru0kSHcFJHSfBDoHNqT+8GYfzMh9RzzPxZf/96Ptrql2BH8uIjtyrv41WthOvSBQ==" saltValue="9LzWdsciecncB/XomjnhRQ==" spinCount="100000" sheet="1" formatCells="0" formatColumns="0" formatRows="0" insertColumns="0" insertRows="0" insertHyperlinks="0" deleteColumns="0" deleteRows="0" sort="0" autoFilter="0" pivotTables="0"/>
  <mergeCells count="8">
    <mergeCell ref="E114:F114"/>
    <mergeCell ref="I114:J114"/>
    <mergeCell ref="E17:E18"/>
    <mergeCell ref="I11:J11"/>
    <mergeCell ref="I12:J14"/>
    <mergeCell ref="F17:F18"/>
    <mergeCell ref="G108:H108"/>
    <mergeCell ref="E110:F110"/>
  </mergeCells>
  <conditionalFormatting sqref="B105">
    <cfRule type="cellIs" dxfId="15" priority="10" stopIfTrue="1" operator="notEqual">
      <formula>0</formula>
    </cfRule>
  </conditionalFormatting>
  <conditionalFormatting sqref="B107 G107:H107">
    <cfRule type="cellIs" dxfId="14" priority="19" stopIfTrue="1" operator="equal">
      <formula>0</formula>
    </cfRule>
  </conditionalFormatting>
  <conditionalFormatting sqref="E110 I114">
    <cfRule type="cellIs" dxfId="13" priority="18" stopIfTrue="1" operator="equal">
      <formula>0</formula>
    </cfRule>
  </conditionalFormatting>
  <conditionalFormatting sqref="E15:F15">
    <cfRule type="cellIs" dxfId="12" priority="1" stopIfTrue="1" operator="equal">
      <formula>"Чужди средства"</formula>
    </cfRule>
    <cfRule type="cellIs" dxfId="11" priority="2" stopIfTrue="1" operator="equal">
      <formula>"СЕС - ДМП"</formula>
    </cfRule>
    <cfRule type="cellIs" dxfId="10" priority="3" stopIfTrue="1" operator="equal">
      <formula>"СЕС - РА"</formula>
    </cfRule>
    <cfRule type="cellIs" dxfId="9" priority="4" stopIfTrue="1" operator="equal">
      <formula>"СЕС - ДЕС"</formula>
    </cfRule>
    <cfRule type="cellIs" dxfId="8" priority="5" stopIfTrue="1" operator="equal">
      <formula>"СЕС - КСФ"</formula>
    </cfRule>
  </conditionalFormatting>
  <conditionalFormatting sqref="E114:F114">
    <cfRule type="cellIs" dxfId="7" priority="16" stopIfTrue="1" operator="equal">
      <formula>0</formula>
    </cfRule>
  </conditionalFormatting>
  <conditionalFormatting sqref="E65:J65">
    <cfRule type="cellIs" dxfId="6" priority="21" stopIfTrue="1" operator="notEqual">
      <formula>0</formula>
    </cfRule>
  </conditionalFormatting>
  <conditionalFormatting sqref="E105:J105">
    <cfRule type="cellIs" dxfId="5" priority="20" stopIfTrue="1" operator="notEqual">
      <formula>0</formula>
    </cfRule>
  </conditionalFormatting>
  <conditionalFormatting sqref="I11:J11">
    <cfRule type="cellIs" dxfId="4" priority="6" stopIfTrue="1" operator="between">
      <formula>1000000000000</formula>
      <formula>9999999999999990</formula>
    </cfRule>
    <cfRule type="cellIs" dxfId="3" priority="7" stopIfTrue="1" operator="between">
      <formula>10000000000</formula>
      <formula>999999999999</formula>
    </cfRule>
    <cfRule type="cellIs" dxfId="2" priority="8" stopIfTrue="1" operator="between">
      <formula>1000000</formula>
      <formula>99999999</formula>
    </cfRule>
    <cfRule type="cellIs" dxfId="1" priority="9" stopIfTrue="1" operator="between">
      <formula>100</formula>
      <formula>9999</formula>
    </cfRule>
  </conditionalFormatting>
  <conditionalFormatting sqref="J107">
    <cfRule type="cellIs" dxfId="0" priority="17" stopIfTrue="1" operator="equal">
      <formula>0</formula>
    </cfRule>
  </conditionalFormatting>
  <dataValidations count="9">
    <dataValidation allowBlank="1" showErrorMessage="1" prompt="Въвежда се началната дата за периода само с цифри и разделител &quot;.&quot; или &quot;-&quot;, без букви за година и точки." sqref="WVM983051 JA11 SW11 ACS11 AMO11 AWK11 BGG11 BQC11 BZY11 CJU11 CTQ11 DDM11 DNI11 DXE11 EHA11 EQW11 FAS11 FKO11 FUK11 GEG11 GOC11 GXY11 HHU11 HRQ11 IBM11 ILI11 IVE11 JFA11 JOW11 JYS11 KIO11 KSK11 LCG11 LMC11 LVY11 MFU11 MPQ11 MZM11 NJI11 NTE11 ODA11 OMW11 OWS11 PGO11 PQK11 QAG11 QKC11 QTY11 RDU11 RNQ11 RXM11 SHI11 SRE11 TBA11 TKW11 TUS11 UEO11 UOK11 UYG11 VIC11 VRY11 WBU11 WLQ11 WVM11 F65547 JA65547 SW65547 ACS65547 AMO65547 AWK65547 BGG65547 BQC65547 BZY65547 CJU65547 CTQ65547 DDM65547 DNI65547 DXE65547 EHA65547 EQW65547 FAS65547 FKO65547 FUK65547 GEG65547 GOC65547 GXY65547 HHU65547 HRQ65547 IBM65547 ILI65547 IVE65547 JFA65547 JOW65547 JYS65547 KIO65547 KSK65547 LCG65547 LMC65547 LVY65547 MFU65547 MPQ65547 MZM65547 NJI65547 NTE65547 ODA65547 OMW65547 OWS65547 PGO65547 PQK65547 QAG65547 QKC65547 QTY65547 RDU65547 RNQ65547 RXM65547 SHI65547 SRE65547 TBA65547 TKW65547 TUS65547 UEO65547 UOK65547 UYG65547 VIC65547 VRY65547 WBU65547 WLQ65547 WVM65547 F131083 JA131083 SW131083 ACS131083 AMO131083 AWK131083 BGG131083 BQC131083 BZY131083 CJU131083 CTQ131083 DDM131083 DNI131083 DXE131083 EHA131083 EQW131083 FAS131083 FKO131083 FUK131083 GEG131083 GOC131083 GXY131083 HHU131083 HRQ131083 IBM131083 ILI131083 IVE131083 JFA131083 JOW131083 JYS131083 KIO131083 KSK131083 LCG131083 LMC131083 LVY131083 MFU131083 MPQ131083 MZM131083 NJI131083 NTE131083 ODA131083 OMW131083 OWS131083 PGO131083 PQK131083 QAG131083 QKC131083 QTY131083 RDU131083 RNQ131083 RXM131083 SHI131083 SRE131083 TBA131083 TKW131083 TUS131083 UEO131083 UOK131083 UYG131083 VIC131083 VRY131083 WBU131083 WLQ131083 WVM131083 F196619 JA196619 SW196619 ACS196619 AMO196619 AWK196619 BGG196619 BQC196619 BZY196619 CJU196619 CTQ196619 DDM196619 DNI196619 DXE196619 EHA196619 EQW196619 FAS196619 FKO196619 FUK196619 GEG196619 GOC196619 GXY196619 HHU196619 HRQ196619 IBM196619 ILI196619 IVE196619 JFA196619 JOW196619 JYS196619 KIO196619 KSK196619 LCG196619 LMC196619 LVY196619 MFU196619 MPQ196619 MZM196619 NJI196619 NTE196619 ODA196619 OMW196619 OWS196619 PGO196619 PQK196619 QAG196619 QKC196619 QTY196619 RDU196619 RNQ196619 RXM196619 SHI196619 SRE196619 TBA196619 TKW196619 TUS196619 UEO196619 UOK196619 UYG196619 VIC196619 VRY196619 WBU196619 WLQ196619 WVM196619 F262155 JA262155 SW262155 ACS262155 AMO262155 AWK262155 BGG262155 BQC262155 BZY262155 CJU262155 CTQ262155 DDM262155 DNI262155 DXE262155 EHA262155 EQW262155 FAS262155 FKO262155 FUK262155 GEG262155 GOC262155 GXY262155 HHU262155 HRQ262155 IBM262155 ILI262155 IVE262155 JFA262155 JOW262155 JYS262155 KIO262155 KSK262155 LCG262155 LMC262155 LVY262155 MFU262155 MPQ262155 MZM262155 NJI262155 NTE262155 ODA262155 OMW262155 OWS262155 PGO262155 PQK262155 QAG262155 QKC262155 QTY262155 RDU262155 RNQ262155 RXM262155 SHI262155 SRE262155 TBA262155 TKW262155 TUS262155 UEO262155 UOK262155 UYG262155 VIC262155 VRY262155 WBU262155 WLQ262155 WVM262155 F327691 JA327691 SW327691 ACS327691 AMO327691 AWK327691 BGG327691 BQC327691 BZY327691 CJU327691 CTQ327691 DDM327691 DNI327691 DXE327691 EHA327691 EQW327691 FAS327691 FKO327691 FUK327691 GEG327691 GOC327691 GXY327691 HHU327691 HRQ327691 IBM327691 ILI327691 IVE327691 JFA327691 JOW327691 JYS327691 KIO327691 KSK327691 LCG327691 LMC327691 LVY327691 MFU327691 MPQ327691 MZM327691 NJI327691 NTE327691 ODA327691 OMW327691 OWS327691 PGO327691 PQK327691 QAG327691 QKC327691 QTY327691 RDU327691 RNQ327691 RXM327691 SHI327691 SRE327691 TBA327691 TKW327691 TUS327691 UEO327691 UOK327691 UYG327691 VIC327691 VRY327691 WBU327691 WLQ327691 WVM327691 F393227 JA393227 SW393227 ACS393227 AMO393227 AWK393227 BGG393227 BQC393227 BZY393227 CJU393227 CTQ393227 DDM393227 DNI393227 DXE393227 EHA393227 EQW393227 FAS393227 FKO393227 FUK393227 GEG393227 GOC393227 GXY393227 HHU393227 HRQ393227 IBM393227 ILI393227 IVE393227 JFA393227 JOW393227 JYS393227 KIO393227 KSK393227 LCG393227 LMC393227 LVY393227 MFU393227 MPQ393227 MZM393227 NJI393227 NTE393227 ODA393227 OMW393227 OWS393227 PGO393227 PQK393227 QAG393227 QKC393227 QTY393227 RDU393227 RNQ393227 RXM393227 SHI393227 SRE393227 TBA393227 TKW393227 TUS393227 UEO393227 UOK393227 UYG393227 VIC393227 VRY393227 WBU393227 WLQ393227 WVM393227 F458763 JA458763 SW458763 ACS458763 AMO458763 AWK458763 BGG458763 BQC458763 BZY458763 CJU458763 CTQ458763 DDM458763 DNI458763 DXE458763 EHA458763 EQW458763 FAS458763 FKO458763 FUK458763 GEG458763 GOC458763 GXY458763 HHU458763 HRQ458763 IBM458763 ILI458763 IVE458763 JFA458763 JOW458763 JYS458763 KIO458763 KSK458763 LCG458763 LMC458763 LVY458763 MFU458763 MPQ458763 MZM458763 NJI458763 NTE458763 ODA458763 OMW458763 OWS458763 PGO458763 PQK458763 QAG458763 QKC458763 QTY458763 RDU458763 RNQ458763 RXM458763 SHI458763 SRE458763 TBA458763 TKW458763 TUS458763 UEO458763 UOK458763 UYG458763 VIC458763 VRY458763 WBU458763 WLQ458763 WVM458763 F524299 JA524299 SW524299 ACS524299 AMO524299 AWK524299 BGG524299 BQC524299 BZY524299 CJU524299 CTQ524299 DDM524299 DNI524299 DXE524299 EHA524299 EQW524299 FAS524299 FKO524299 FUK524299 GEG524299 GOC524299 GXY524299 HHU524299 HRQ524299 IBM524299 ILI524299 IVE524299 JFA524299 JOW524299 JYS524299 KIO524299 KSK524299 LCG524299 LMC524299 LVY524299 MFU524299 MPQ524299 MZM524299 NJI524299 NTE524299 ODA524299 OMW524299 OWS524299 PGO524299 PQK524299 QAG524299 QKC524299 QTY524299 RDU524299 RNQ524299 RXM524299 SHI524299 SRE524299 TBA524299 TKW524299 TUS524299 UEO524299 UOK524299 UYG524299 VIC524299 VRY524299 WBU524299 WLQ524299 WVM524299 F589835 JA589835 SW589835 ACS589835 AMO589835 AWK589835 BGG589835 BQC589835 BZY589835 CJU589835 CTQ589835 DDM589835 DNI589835 DXE589835 EHA589835 EQW589835 FAS589835 FKO589835 FUK589835 GEG589835 GOC589835 GXY589835 HHU589835 HRQ589835 IBM589835 ILI589835 IVE589835 JFA589835 JOW589835 JYS589835 KIO589835 KSK589835 LCG589835 LMC589835 LVY589835 MFU589835 MPQ589835 MZM589835 NJI589835 NTE589835 ODA589835 OMW589835 OWS589835 PGO589835 PQK589835 QAG589835 QKC589835 QTY589835 RDU589835 RNQ589835 RXM589835 SHI589835 SRE589835 TBA589835 TKW589835 TUS589835 UEO589835 UOK589835 UYG589835 VIC589835 VRY589835 WBU589835 WLQ589835 WVM589835 F655371 JA655371 SW655371 ACS655371 AMO655371 AWK655371 BGG655371 BQC655371 BZY655371 CJU655371 CTQ655371 DDM655371 DNI655371 DXE655371 EHA655371 EQW655371 FAS655371 FKO655371 FUK655371 GEG655371 GOC655371 GXY655371 HHU655371 HRQ655371 IBM655371 ILI655371 IVE655371 JFA655371 JOW655371 JYS655371 KIO655371 KSK655371 LCG655371 LMC655371 LVY655371 MFU655371 MPQ655371 MZM655371 NJI655371 NTE655371 ODA655371 OMW655371 OWS655371 PGO655371 PQK655371 QAG655371 QKC655371 QTY655371 RDU655371 RNQ655371 RXM655371 SHI655371 SRE655371 TBA655371 TKW655371 TUS655371 UEO655371 UOK655371 UYG655371 VIC655371 VRY655371 WBU655371 WLQ655371 WVM655371 F720907 JA720907 SW720907 ACS720907 AMO720907 AWK720907 BGG720907 BQC720907 BZY720907 CJU720907 CTQ720907 DDM720907 DNI720907 DXE720907 EHA720907 EQW720907 FAS720907 FKO720907 FUK720907 GEG720907 GOC720907 GXY720907 HHU720907 HRQ720907 IBM720907 ILI720907 IVE720907 JFA720907 JOW720907 JYS720907 KIO720907 KSK720907 LCG720907 LMC720907 LVY720907 MFU720907 MPQ720907 MZM720907 NJI720907 NTE720907 ODA720907 OMW720907 OWS720907 PGO720907 PQK720907 QAG720907 QKC720907 QTY720907 RDU720907 RNQ720907 RXM720907 SHI720907 SRE720907 TBA720907 TKW720907 TUS720907 UEO720907 UOK720907 UYG720907 VIC720907 VRY720907 WBU720907 WLQ720907 WVM720907 F786443 JA786443 SW786443 ACS786443 AMO786443 AWK786443 BGG786443 BQC786443 BZY786443 CJU786443 CTQ786443 DDM786443 DNI786443 DXE786443 EHA786443 EQW786443 FAS786443 FKO786443 FUK786443 GEG786443 GOC786443 GXY786443 HHU786443 HRQ786443 IBM786443 ILI786443 IVE786443 JFA786443 JOW786443 JYS786443 KIO786443 KSK786443 LCG786443 LMC786443 LVY786443 MFU786443 MPQ786443 MZM786443 NJI786443 NTE786443 ODA786443 OMW786443 OWS786443 PGO786443 PQK786443 QAG786443 QKC786443 QTY786443 RDU786443 RNQ786443 RXM786443 SHI786443 SRE786443 TBA786443 TKW786443 TUS786443 UEO786443 UOK786443 UYG786443 VIC786443 VRY786443 WBU786443 WLQ786443 WVM786443 F851979 JA851979 SW851979 ACS851979 AMO851979 AWK851979 BGG851979 BQC851979 BZY851979 CJU851979 CTQ851979 DDM851979 DNI851979 DXE851979 EHA851979 EQW851979 FAS851979 FKO851979 FUK851979 GEG851979 GOC851979 GXY851979 HHU851979 HRQ851979 IBM851979 ILI851979 IVE851979 JFA851979 JOW851979 JYS851979 KIO851979 KSK851979 LCG851979 LMC851979 LVY851979 MFU851979 MPQ851979 MZM851979 NJI851979 NTE851979 ODA851979 OMW851979 OWS851979 PGO851979 PQK851979 QAG851979 QKC851979 QTY851979 RDU851979 RNQ851979 RXM851979 SHI851979 SRE851979 TBA851979 TKW851979 TUS851979 UEO851979 UOK851979 UYG851979 VIC851979 VRY851979 WBU851979 WLQ851979 WVM851979 F917515 JA917515 SW917515 ACS917515 AMO917515 AWK917515 BGG917515 BQC917515 BZY917515 CJU917515 CTQ917515 DDM917515 DNI917515 DXE917515 EHA917515 EQW917515 FAS917515 FKO917515 FUK917515 GEG917515 GOC917515 GXY917515 HHU917515 HRQ917515 IBM917515 ILI917515 IVE917515 JFA917515 JOW917515 JYS917515 KIO917515 KSK917515 LCG917515 LMC917515 LVY917515 MFU917515 MPQ917515 MZM917515 NJI917515 NTE917515 ODA917515 OMW917515 OWS917515 PGO917515 PQK917515 QAG917515 QKC917515 QTY917515 RDU917515 RNQ917515 RXM917515 SHI917515 SRE917515 TBA917515 TKW917515 TUS917515 UEO917515 UOK917515 UYG917515 VIC917515 VRY917515 WBU917515 WLQ917515 WVM917515 F983051 JA983051 SW983051 ACS983051 AMO983051 AWK983051 BGG983051 BQC983051 BZY983051 CJU983051 CTQ983051 DDM983051 DNI983051 DXE983051 EHA983051 EQW983051 FAS983051 FKO983051 FUK983051 GEG983051 GOC983051 GXY983051 HHU983051 HRQ983051 IBM983051 ILI983051 IVE983051 JFA983051 JOW983051 JYS983051 KIO983051 KSK983051 LCG983051 LMC983051 LVY983051 MFU983051 MPQ983051 MZM983051 NJI983051 NTE983051 ODA983051 OMW983051 OWS983051 PGO983051 PQK983051 QAG983051 QKC983051 QTY983051 RDU983051 RNQ983051 RXM983051 SHI983051 SRE983051 TBA983051 TKW983051 TUS983051 UEO983051 UOK983051 UYG983051 VIC983051 VRY983051 WBU983051 WLQ983051 F11" xr:uid="{00000000-0002-0000-0400-000000000000}"/>
    <dataValidation type="textLength" allowBlank="1" showErrorMessage="1" errorTitle="Неправилна стойност" error="Неправилна стойност" promptTitle="Въвежда се наименованието на" prompt="първостепенния разпоредител с бюджетни кредити" sqref="WVV983051 IX11 ST11 ACP11 AML11 AWH11 BGD11 BPZ11 BZV11 CJR11 CTN11 DDJ11 DNF11 DXB11 EGX11 EQT11 FAP11 FKL11 FUH11 GED11 GNZ11 GXV11 HHR11 HRN11 IBJ11 ILF11 IVB11 JEX11 JOT11 JYP11 KIL11 KSH11 LCD11 LLZ11 LVV11 MFR11 MPN11 MZJ11 NJF11 NTB11 OCX11 OMT11 OWP11 PGL11 PQH11 QAD11 QJZ11 QTV11 RDR11 RNN11 RXJ11 SHF11 SRB11 TAX11 TKT11 TUP11 UEL11 UOH11 UYD11 VHZ11 VRV11 WBR11 WLN11 WVJ11 C65547 IX65547 ST65547 ACP65547 AML65547 AWH65547 BGD65547 BPZ65547 BZV65547 CJR65547 CTN65547 DDJ65547 DNF65547 DXB65547 EGX65547 EQT65547 FAP65547 FKL65547 FUH65547 GED65547 GNZ65547 GXV65547 HHR65547 HRN65547 IBJ65547 ILF65547 IVB65547 JEX65547 JOT65547 JYP65547 KIL65547 KSH65547 LCD65547 LLZ65547 LVV65547 MFR65547 MPN65547 MZJ65547 NJF65547 NTB65547 OCX65547 OMT65547 OWP65547 PGL65547 PQH65547 QAD65547 QJZ65547 QTV65547 RDR65547 RNN65547 RXJ65547 SHF65547 SRB65547 TAX65547 TKT65547 TUP65547 UEL65547 UOH65547 UYD65547 VHZ65547 VRV65547 WBR65547 WLN65547 WVJ65547 C131083 IX131083 ST131083 ACP131083 AML131083 AWH131083 BGD131083 BPZ131083 BZV131083 CJR131083 CTN131083 DDJ131083 DNF131083 DXB131083 EGX131083 EQT131083 FAP131083 FKL131083 FUH131083 GED131083 GNZ131083 GXV131083 HHR131083 HRN131083 IBJ131083 ILF131083 IVB131083 JEX131083 JOT131083 JYP131083 KIL131083 KSH131083 LCD131083 LLZ131083 LVV131083 MFR131083 MPN131083 MZJ131083 NJF131083 NTB131083 OCX131083 OMT131083 OWP131083 PGL131083 PQH131083 QAD131083 QJZ131083 QTV131083 RDR131083 RNN131083 RXJ131083 SHF131083 SRB131083 TAX131083 TKT131083 TUP131083 UEL131083 UOH131083 UYD131083 VHZ131083 VRV131083 WBR131083 WLN131083 WVJ131083 C196619 IX196619 ST196619 ACP196619 AML196619 AWH196619 BGD196619 BPZ196619 BZV196619 CJR196619 CTN196619 DDJ196619 DNF196619 DXB196619 EGX196619 EQT196619 FAP196619 FKL196619 FUH196619 GED196619 GNZ196619 GXV196619 HHR196619 HRN196619 IBJ196619 ILF196619 IVB196619 JEX196619 JOT196619 JYP196619 KIL196619 KSH196619 LCD196619 LLZ196619 LVV196619 MFR196619 MPN196619 MZJ196619 NJF196619 NTB196619 OCX196619 OMT196619 OWP196619 PGL196619 PQH196619 QAD196619 QJZ196619 QTV196619 RDR196619 RNN196619 RXJ196619 SHF196619 SRB196619 TAX196619 TKT196619 TUP196619 UEL196619 UOH196619 UYD196619 VHZ196619 VRV196619 WBR196619 WLN196619 WVJ196619 C262155 IX262155 ST262155 ACP262155 AML262155 AWH262155 BGD262155 BPZ262155 BZV262155 CJR262155 CTN262155 DDJ262155 DNF262155 DXB262155 EGX262155 EQT262155 FAP262155 FKL262155 FUH262155 GED262155 GNZ262155 GXV262155 HHR262155 HRN262155 IBJ262155 ILF262155 IVB262155 JEX262155 JOT262155 JYP262155 KIL262155 KSH262155 LCD262155 LLZ262155 LVV262155 MFR262155 MPN262155 MZJ262155 NJF262155 NTB262155 OCX262155 OMT262155 OWP262155 PGL262155 PQH262155 QAD262155 QJZ262155 QTV262155 RDR262155 RNN262155 RXJ262155 SHF262155 SRB262155 TAX262155 TKT262155 TUP262155 UEL262155 UOH262155 UYD262155 VHZ262155 VRV262155 WBR262155 WLN262155 WVJ262155 C327691 IX327691 ST327691 ACP327691 AML327691 AWH327691 BGD327691 BPZ327691 BZV327691 CJR327691 CTN327691 DDJ327691 DNF327691 DXB327691 EGX327691 EQT327691 FAP327691 FKL327691 FUH327691 GED327691 GNZ327691 GXV327691 HHR327691 HRN327691 IBJ327691 ILF327691 IVB327691 JEX327691 JOT327691 JYP327691 KIL327691 KSH327691 LCD327691 LLZ327691 LVV327691 MFR327691 MPN327691 MZJ327691 NJF327691 NTB327691 OCX327691 OMT327691 OWP327691 PGL327691 PQH327691 QAD327691 QJZ327691 QTV327691 RDR327691 RNN327691 RXJ327691 SHF327691 SRB327691 TAX327691 TKT327691 TUP327691 UEL327691 UOH327691 UYD327691 VHZ327691 VRV327691 WBR327691 WLN327691 WVJ327691 C393227 IX393227 ST393227 ACP393227 AML393227 AWH393227 BGD393227 BPZ393227 BZV393227 CJR393227 CTN393227 DDJ393227 DNF393227 DXB393227 EGX393227 EQT393227 FAP393227 FKL393227 FUH393227 GED393227 GNZ393227 GXV393227 HHR393227 HRN393227 IBJ393227 ILF393227 IVB393227 JEX393227 JOT393227 JYP393227 KIL393227 KSH393227 LCD393227 LLZ393227 LVV393227 MFR393227 MPN393227 MZJ393227 NJF393227 NTB393227 OCX393227 OMT393227 OWP393227 PGL393227 PQH393227 QAD393227 QJZ393227 QTV393227 RDR393227 RNN393227 RXJ393227 SHF393227 SRB393227 TAX393227 TKT393227 TUP393227 UEL393227 UOH393227 UYD393227 VHZ393227 VRV393227 WBR393227 WLN393227 WVJ393227 C458763 IX458763 ST458763 ACP458763 AML458763 AWH458763 BGD458763 BPZ458763 BZV458763 CJR458763 CTN458763 DDJ458763 DNF458763 DXB458763 EGX458763 EQT458763 FAP458763 FKL458763 FUH458763 GED458763 GNZ458763 GXV458763 HHR458763 HRN458763 IBJ458763 ILF458763 IVB458763 JEX458763 JOT458763 JYP458763 KIL458763 KSH458763 LCD458763 LLZ458763 LVV458763 MFR458763 MPN458763 MZJ458763 NJF458763 NTB458763 OCX458763 OMT458763 OWP458763 PGL458763 PQH458763 QAD458763 QJZ458763 QTV458763 RDR458763 RNN458763 RXJ458763 SHF458763 SRB458763 TAX458763 TKT458763 TUP458763 UEL458763 UOH458763 UYD458763 VHZ458763 VRV458763 WBR458763 WLN458763 WVJ458763 C524299 IX524299 ST524299 ACP524299 AML524299 AWH524299 BGD524299 BPZ524299 BZV524299 CJR524299 CTN524299 DDJ524299 DNF524299 DXB524299 EGX524299 EQT524299 FAP524299 FKL524299 FUH524299 GED524299 GNZ524299 GXV524299 HHR524299 HRN524299 IBJ524299 ILF524299 IVB524299 JEX524299 JOT524299 JYP524299 KIL524299 KSH524299 LCD524299 LLZ524299 LVV524299 MFR524299 MPN524299 MZJ524299 NJF524299 NTB524299 OCX524299 OMT524299 OWP524299 PGL524299 PQH524299 QAD524299 QJZ524299 QTV524299 RDR524299 RNN524299 RXJ524299 SHF524299 SRB524299 TAX524299 TKT524299 TUP524299 UEL524299 UOH524299 UYD524299 VHZ524299 VRV524299 WBR524299 WLN524299 WVJ524299 C589835 IX589835 ST589835 ACP589835 AML589835 AWH589835 BGD589835 BPZ589835 BZV589835 CJR589835 CTN589835 DDJ589835 DNF589835 DXB589835 EGX589835 EQT589835 FAP589835 FKL589835 FUH589835 GED589835 GNZ589835 GXV589835 HHR589835 HRN589835 IBJ589835 ILF589835 IVB589835 JEX589835 JOT589835 JYP589835 KIL589835 KSH589835 LCD589835 LLZ589835 LVV589835 MFR589835 MPN589835 MZJ589835 NJF589835 NTB589835 OCX589835 OMT589835 OWP589835 PGL589835 PQH589835 QAD589835 QJZ589835 QTV589835 RDR589835 RNN589835 RXJ589835 SHF589835 SRB589835 TAX589835 TKT589835 TUP589835 UEL589835 UOH589835 UYD589835 VHZ589835 VRV589835 WBR589835 WLN589835 WVJ589835 C655371 IX655371 ST655371 ACP655371 AML655371 AWH655371 BGD655371 BPZ655371 BZV655371 CJR655371 CTN655371 DDJ655371 DNF655371 DXB655371 EGX655371 EQT655371 FAP655371 FKL655371 FUH655371 GED655371 GNZ655371 GXV655371 HHR655371 HRN655371 IBJ655371 ILF655371 IVB655371 JEX655371 JOT655371 JYP655371 KIL655371 KSH655371 LCD655371 LLZ655371 LVV655371 MFR655371 MPN655371 MZJ655371 NJF655371 NTB655371 OCX655371 OMT655371 OWP655371 PGL655371 PQH655371 QAD655371 QJZ655371 QTV655371 RDR655371 RNN655371 RXJ655371 SHF655371 SRB655371 TAX655371 TKT655371 TUP655371 UEL655371 UOH655371 UYD655371 VHZ655371 VRV655371 WBR655371 WLN655371 WVJ655371 C720907 IX720907 ST720907 ACP720907 AML720907 AWH720907 BGD720907 BPZ720907 BZV720907 CJR720907 CTN720907 DDJ720907 DNF720907 DXB720907 EGX720907 EQT720907 FAP720907 FKL720907 FUH720907 GED720907 GNZ720907 GXV720907 HHR720907 HRN720907 IBJ720907 ILF720907 IVB720907 JEX720907 JOT720907 JYP720907 KIL720907 KSH720907 LCD720907 LLZ720907 LVV720907 MFR720907 MPN720907 MZJ720907 NJF720907 NTB720907 OCX720907 OMT720907 OWP720907 PGL720907 PQH720907 QAD720907 QJZ720907 QTV720907 RDR720907 RNN720907 RXJ720907 SHF720907 SRB720907 TAX720907 TKT720907 TUP720907 UEL720907 UOH720907 UYD720907 VHZ720907 VRV720907 WBR720907 WLN720907 WVJ720907 C786443 IX786443 ST786443 ACP786443 AML786443 AWH786443 BGD786443 BPZ786443 BZV786443 CJR786443 CTN786443 DDJ786443 DNF786443 DXB786443 EGX786443 EQT786443 FAP786443 FKL786443 FUH786443 GED786443 GNZ786443 GXV786443 HHR786443 HRN786443 IBJ786443 ILF786443 IVB786443 JEX786443 JOT786443 JYP786443 KIL786443 KSH786443 LCD786443 LLZ786443 LVV786443 MFR786443 MPN786443 MZJ786443 NJF786443 NTB786443 OCX786443 OMT786443 OWP786443 PGL786443 PQH786443 QAD786443 QJZ786443 QTV786443 RDR786443 RNN786443 RXJ786443 SHF786443 SRB786443 TAX786443 TKT786443 TUP786443 UEL786443 UOH786443 UYD786443 VHZ786443 VRV786443 WBR786443 WLN786443 WVJ786443 C851979 IX851979 ST851979 ACP851979 AML851979 AWH851979 BGD851979 BPZ851979 BZV851979 CJR851979 CTN851979 DDJ851979 DNF851979 DXB851979 EGX851979 EQT851979 FAP851979 FKL851979 FUH851979 GED851979 GNZ851979 GXV851979 HHR851979 HRN851979 IBJ851979 ILF851979 IVB851979 JEX851979 JOT851979 JYP851979 KIL851979 KSH851979 LCD851979 LLZ851979 LVV851979 MFR851979 MPN851979 MZJ851979 NJF851979 NTB851979 OCX851979 OMT851979 OWP851979 PGL851979 PQH851979 QAD851979 QJZ851979 QTV851979 RDR851979 RNN851979 RXJ851979 SHF851979 SRB851979 TAX851979 TKT851979 TUP851979 UEL851979 UOH851979 UYD851979 VHZ851979 VRV851979 WBR851979 WLN851979 WVJ851979 C917515 IX917515 ST917515 ACP917515 AML917515 AWH917515 BGD917515 BPZ917515 BZV917515 CJR917515 CTN917515 DDJ917515 DNF917515 DXB917515 EGX917515 EQT917515 FAP917515 FKL917515 FUH917515 GED917515 GNZ917515 GXV917515 HHR917515 HRN917515 IBJ917515 ILF917515 IVB917515 JEX917515 JOT917515 JYP917515 KIL917515 KSH917515 LCD917515 LLZ917515 LVV917515 MFR917515 MPN917515 MZJ917515 NJF917515 NTB917515 OCX917515 OMT917515 OWP917515 PGL917515 PQH917515 QAD917515 QJZ917515 QTV917515 RDR917515 RNN917515 RXJ917515 SHF917515 SRB917515 TAX917515 TKT917515 TUP917515 UEL917515 UOH917515 UYD917515 VHZ917515 VRV917515 WBR917515 WLN917515 WVJ917515 C983051 IX983051 ST983051 ACP983051 AML983051 AWH983051 BGD983051 BPZ983051 BZV983051 CJR983051 CTN983051 DDJ983051 DNF983051 DXB983051 EGX983051 EQT983051 FAP983051 FKL983051 FUH983051 GED983051 GNZ983051 GXV983051 HHR983051 HRN983051 IBJ983051 ILF983051 IVB983051 JEX983051 JOT983051 JYP983051 KIL983051 KSH983051 LCD983051 LLZ983051 LVV983051 MFR983051 MPN983051 MZJ983051 NJF983051 NTB983051 OCX983051 OMT983051 OWP983051 PGL983051 PQH983051 QAD983051 QJZ983051 QTV983051 RDR983051 RNN983051 RXJ983051 SHF983051 SRB983051 TAX983051 TKT983051 TUP983051 UEL983051 UOH983051 UYD983051 VHZ983051 VRV983051 WBR983051 WLN983051 WVJ983051 JJ11 TF11 ADB11 AMX11 AWT11 BGP11 BQL11 CAH11 CKD11 CTZ11 DDV11 DNR11 DXN11 EHJ11 ERF11 FBB11 FKX11 FUT11 GEP11 GOL11 GYH11 HID11 HRZ11 IBV11 ILR11 IVN11 JFJ11 JPF11 JZB11 KIX11 KST11 LCP11 LML11 LWH11 MGD11 MPZ11 MZV11 NJR11 NTN11 ODJ11 ONF11 OXB11 PGX11 PQT11 QAP11 QKL11 QUH11 RED11 RNZ11 RXV11 SHR11 SRN11 TBJ11 TLF11 TVB11 UEX11 UOT11 UYP11 VIL11 VSH11 WCD11 WLZ11 WVV11 JJ65547 TF65547 ADB65547 AMX65547 AWT65547 BGP65547 BQL65547 CAH65547 CKD65547 CTZ65547 DDV65547 DNR65547 DXN65547 EHJ65547 ERF65547 FBB65547 FKX65547 FUT65547 GEP65547 GOL65547 GYH65547 HID65547 HRZ65547 IBV65547 ILR65547 IVN65547 JFJ65547 JPF65547 JZB65547 KIX65547 KST65547 LCP65547 LML65547 LWH65547 MGD65547 MPZ65547 MZV65547 NJR65547 NTN65547 ODJ65547 ONF65547 OXB65547 PGX65547 PQT65547 QAP65547 QKL65547 QUH65547 RED65547 RNZ65547 RXV65547 SHR65547 SRN65547 TBJ65547 TLF65547 TVB65547 UEX65547 UOT65547 UYP65547 VIL65547 VSH65547 WCD65547 WLZ65547 WVV65547 JJ131083 TF131083 ADB131083 AMX131083 AWT131083 BGP131083 BQL131083 CAH131083 CKD131083 CTZ131083 DDV131083 DNR131083 DXN131083 EHJ131083 ERF131083 FBB131083 FKX131083 FUT131083 GEP131083 GOL131083 GYH131083 HID131083 HRZ131083 IBV131083 ILR131083 IVN131083 JFJ131083 JPF131083 JZB131083 KIX131083 KST131083 LCP131083 LML131083 LWH131083 MGD131083 MPZ131083 MZV131083 NJR131083 NTN131083 ODJ131083 ONF131083 OXB131083 PGX131083 PQT131083 QAP131083 QKL131083 QUH131083 RED131083 RNZ131083 RXV131083 SHR131083 SRN131083 TBJ131083 TLF131083 TVB131083 UEX131083 UOT131083 UYP131083 VIL131083 VSH131083 WCD131083 WLZ131083 WVV131083 JJ196619 TF196619 ADB196619 AMX196619 AWT196619 BGP196619 BQL196619 CAH196619 CKD196619 CTZ196619 DDV196619 DNR196619 DXN196619 EHJ196619 ERF196619 FBB196619 FKX196619 FUT196619 GEP196619 GOL196619 GYH196619 HID196619 HRZ196619 IBV196619 ILR196619 IVN196619 JFJ196619 JPF196619 JZB196619 KIX196619 KST196619 LCP196619 LML196619 LWH196619 MGD196619 MPZ196619 MZV196619 NJR196619 NTN196619 ODJ196619 ONF196619 OXB196619 PGX196619 PQT196619 QAP196619 QKL196619 QUH196619 RED196619 RNZ196619 RXV196619 SHR196619 SRN196619 TBJ196619 TLF196619 TVB196619 UEX196619 UOT196619 UYP196619 VIL196619 VSH196619 WCD196619 WLZ196619 WVV196619 JJ262155 TF262155 ADB262155 AMX262155 AWT262155 BGP262155 BQL262155 CAH262155 CKD262155 CTZ262155 DDV262155 DNR262155 DXN262155 EHJ262155 ERF262155 FBB262155 FKX262155 FUT262155 GEP262155 GOL262155 GYH262155 HID262155 HRZ262155 IBV262155 ILR262155 IVN262155 JFJ262155 JPF262155 JZB262155 KIX262155 KST262155 LCP262155 LML262155 LWH262155 MGD262155 MPZ262155 MZV262155 NJR262155 NTN262155 ODJ262155 ONF262155 OXB262155 PGX262155 PQT262155 QAP262155 QKL262155 QUH262155 RED262155 RNZ262155 RXV262155 SHR262155 SRN262155 TBJ262155 TLF262155 TVB262155 UEX262155 UOT262155 UYP262155 VIL262155 VSH262155 WCD262155 WLZ262155 WVV262155 JJ327691 TF327691 ADB327691 AMX327691 AWT327691 BGP327691 BQL327691 CAH327691 CKD327691 CTZ327691 DDV327691 DNR327691 DXN327691 EHJ327691 ERF327691 FBB327691 FKX327691 FUT327691 GEP327691 GOL327691 GYH327691 HID327691 HRZ327691 IBV327691 ILR327691 IVN327691 JFJ327691 JPF327691 JZB327691 KIX327691 KST327691 LCP327691 LML327691 LWH327691 MGD327691 MPZ327691 MZV327691 NJR327691 NTN327691 ODJ327691 ONF327691 OXB327691 PGX327691 PQT327691 QAP327691 QKL327691 QUH327691 RED327691 RNZ327691 RXV327691 SHR327691 SRN327691 TBJ327691 TLF327691 TVB327691 UEX327691 UOT327691 UYP327691 VIL327691 VSH327691 WCD327691 WLZ327691 WVV327691 JJ393227 TF393227 ADB393227 AMX393227 AWT393227 BGP393227 BQL393227 CAH393227 CKD393227 CTZ393227 DDV393227 DNR393227 DXN393227 EHJ393227 ERF393227 FBB393227 FKX393227 FUT393227 GEP393227 GOL393227 GYH393227 HID393227 HRZ393227 IBV393227 ILR393227 IVN393227 JFJ393227 JPF393227 JZB393227 KIX393227 KST393227 LCP393227 LML393227 LWH393227 MGD393227 MPZ393227 MZV393227 NJR393227 NTN393227 ODJ393227 ONF393227 OXB393227 PGX393227 PQT393227 QAP393227 QKL393227 QUH393227 RED393227 RNZ393227 RXV393227 SHR393227 SRN393227 TBJ393227 TLF393227 TVB393227 UEX393227 UOT393227 UYP393227 VIL393227 VSH393227 WCD393227 WLZ393227 WVV393227 JJ458763 TF458763 ADB458763 AMX458763 AWT458763 BGP458763 BQL458763 CAH458763 CKD458763 CTZ458763 DDV458763 DNR458763 DXN458763 EHJ458763 ERF458763 FBB458763 FKX458763 FUT458763 GEP458763 GOL458763 GYH458763 HID458763 HRZ458763 IBV458763 ILR458763 IVN458763 JFJ458763 JPF458763 JZB458763 KIX458763 KST458763 LCP458763 LML458763 LWH458763 MGD458763 MPZ458763 MZV458763 NJR458763 NTN458763 ODJ458763 ONF458763 OXB458763 PGX458763 PQT458763 QAP458763 QKL458763 QUH458763 RED458763 RNZ458763 RXV458763 SHR458763 SRN458763 TBJ458763 TLF458763 TVB458763 UEX458763 UOT458763 UYP458763 VIL458763 VSH458763 WCD458763 WLZ458763 WVV458763 JJ524299 TF524299 ADB524299 AMX524299 AWT524299 BGP524299 BQL524299 CAH524299 CKD524299 CTZ524299 DDV524299 DNR524299 DXN524299 EHJ524299 ERF524299 FBB524299 FKX524299 FUT524299 GEP524299 GOL524299 GYH524299 HID524299 HRZ524299 IBV524299 ILR524299 IVN524299 JFJ524299 JPF524299 JZB524299 KIX524299 KST524299 LCP524299 LML524299 LWH524299 MGD524299 MPZ524299 MZV524299 NJR524299 NTN524299 ODJ524299 ONF524299 OXB524299 PGX524299 PQT524299 QAP524299 QKL524299 QUH524299 RED524299 RNZ524299 RXV524299 SHR524299 SRN524299 TBJ524299 TLF524299 TVB524299 UEX524299 UOT524299 UYP524299 VIL524299 VSH524299 WCD524299 WLZ524299 WVV524299 JJ589835 TF589835 ADB589835 AMX589835 AWT589835 BGP589835 BQL589835 CAH589835 CKD589835 CTZ589835 DDV589835 DNR589835 DXN589835 EHJ589835 ERF589835 FBB589835 FKX589835 FUT589835 GEP589835 GOL589835 GYH589835 HID589835 HRZ589835 IBV589835 ILR589835 IVN589835 JFJ589835 JPF589835 JZB589835 KIX589835 KST589835 LCP589835 LML589835 LWH589835 MGD589835 MPZ589835 MZV589835 NJR589835 NTN589835 ODJ589835 ONF589835 OXB589835 PGX589835 PQT589835 QAP589835 QKL589835 QUH589835 RED589835 RNZ589835 RXV589835 SHR589835 SRN589835 TBJ589835 TLF589835 TVB589835 UEX589835 UOT589835 UYP589835 VIL589835 VSH589835 WCD589835 WLZ589835 WVV589835 JJ655371 TF655371 ADB655371 AMX655371 AWT655371 BGP655371 BQL655371 CAH655371 CKD655371 CTZ655371 DDV655371 DNR655371 DXN655371 EHJ655371 ERF655371 FBB655371 FKX655371 FUT655371 GEP655371 GOL655371 GYH655371 HID655371 HRZ655371 IBV655371 ILR655371 IVN655371 JFJ655371 JPF655371 JZB655371 KIX655371 KST655371 LCP655371 LML655371 LWH655371 MGD655371 MPZ655371 MZV655371 NJR655371 NTN655371 ODJ655371 ONF655371 OXB655371 PGX655371 PQT655371 QAP655371 QKL655371 QUH655371 RED655371 RNZ655371 RXV655371 SHR655371 SRN655371 TBJ655371 TLF655371 TVB655371 UEX655371 UOT655371 UYP655371 VIL655371 VSH655371 WCD655371 WLZ655371 WVV655371 JJ720907 TF720907 ADB720907 AMX720907 AWT720907 BGP720907 BQL720907 CAH720907 CKD720907 CTZ720907 DDV720907 DNR720907 DXN720907 EHJ720907 ERF720907 FBB720907 FKX720907 FUT720907 GEP720907 GOL720907 GYH720907 HID720907 HRZ720907 IBV720907 ILR720907 IVN720907 JFJ720907 JPF720907 JZB720907 KIX720907 KST720907 LCP720907 LML720907 LWH720907 MGD720907 MPZ720907 MZV720907 NJR720907 NTN720907 ODJ720907 ONF720907 OXB720907 PGX720907 PQT720907 QAP720907 QKL720907 QUH720907 RED720907 RNZ720907 RXV720907 SHR720907 SRN720907 TBJ720907 TLF720907 TVB720907 UEX720907 UOT720907 UYP720907 VIL720907 VSH720907 WCD720907 WLZ720907 WVV720907 JJ786443 TF786443 ADB786443 AMX786443 AWT786443 BGP786443 BQL786443 CAH786443 CKD786443 CTZ786443 DDV786443 DNR786443 DXN786443 EHJ786443 ERF786443 FBB786443 FKX786443 FUT786443 GEP786443 GOL786443 GYH786443 HID786443 HRZ786443 IBV786443 ILR786443 IVN786443 JFJ786443 JPF786443 JZB786443 KIX786443 KST786443 LCP786443 LML786443 LWH786443 MGD786443 MPZ786443 MZV786443 NJR786443 NTN786443 ODJ786443 ONF786443 OXB786443 PGX786443 PQT786443 QAP786443 QKL786443 QUH786443 RED786443 RNZ786443 RXV786443 SHR786443 SRN786443 TBJ786443 TLF786443 TVB786443 UEX786443 UOT786443 UYP786443 VIL786443 VSH786443 WCD786443 WLZ786443 WVV786443 JJ851979 TF851979 ADB851979 AMX851979 AWT851979 BGP851979 BQL851979 CAH851979 CKD851979 CTZ851979 DDV851979 DNR851979 DXN851979 EHJ851979 ERF851979 FBB851979 FKX851979 FUT851979 GEP851979 GOL851979 GYH851979 HID851979 HRZ851979 IBV851979 ILR851979 IVN851979 JFJ851979 JPF851979 JZB851979 KIX851979 KST851979 LCP851979 LML851979 LWH851979 MGD851979 MPZ851979 MZV851979 NJR851979 NTN851979 ODJ851979 ONF851979 OXB851979 PGX851979 PQT851979 QAP851979 QKL851979 QUH851979 RED851979 RNZ851979 RXV851979 SHR851979 SRN851979 TBJ851979 TLF851979 TVB851979 UEX851979 UOT851979 UYP851979 VIL851979 VSH851979 WCD851979 WLZ851979 WVV851979 JJ917515 TF917515 ADB917515 AMX917515 AWT917515 BGP917515 BQL917515 CAH917515 CKD917515 CTZ917515 DDV917515 DNR917515 DXN917515 EHJ917515 ERF917515 FBB917515 FKX917515 FUT917515 GEP917515 GOL917515 GYH917515 HID917515 HRZ917515 IBV917515 ILR917515 IVN917515 JFJ917515 JPF917515 JZB917515 KIX917515 KST917515 LCP917515 LML917515 LWH917515 MGD917515 MPZ917515 MZV917515 NJR917515 NTN917515 ODJ917515 ONF917515 OXB917515 PGX917515 PQT917515 QAP917515 QKL917515 QUH917515 RED917515 RNZ917515 RXV917515 SHR917515 SRN917515 TBJ917515 TLF917515 TVB917515 UEX917515 UOT917515 UYP917515 VIL917515 VSH917515 WCD917515 WLZ917515 WVV917515 JJ983051 TF983051 ADB983051 AMX983051 AWT983051 BGP983051 BQL983051 CAH983051 CKD983051 CTZ983051 DDV983051 DNR983051 DXN983051 EHJ983051 ERF983051 FBB983051 FKX983051 FUT983051 GEP983051 GOL983051 GYH983051 HID983051 HRZ983051 IBV983051 ILR983051 IVN983051 JFJ983051 JPF983051 JZB983051 KIX983051 KST983051 LCP983051 LML983051 LWH983051 MGD983051 MPZ983051 MZV983051 NJR983051 NTN983051 ODJ983051 ONF983051 OXB983051 PGX983051 PQT983051 QAP983051 QKL983051 QUH983051 RED983051 RNZ983051 RXV983051 SHR983051 SRN983051 TBJ983051 TLF983051 TVB983051 UEX983051 UOT983051 UYP983051 VIL983051 VSH983051 WCD983051 WLZ983051 C11" xr:uid="{00000000-0002-0000-0400-000001000000}">
      <formula1>1</formula1>
      <formula2>99</formula2>
    </dataValidation>
    <dataValidation type="whole" allowBlank="1" showErrorMessage="1" error="въведете цяло число" promptTitle="Внимание" prompt="Въвежда се сумата по параграф 40 без подпараграф 40-71" sqref="WLR983073:WLU983073 IZ33 SV33 ACR33 AMN33 AWJ33 BGF33 BQB33 BZX33 CJT33 CTP33 DDL33 DNH33 DXD33 EGZ33 EQV33 FAR33 FKN33 FUJ33 GEF33 GOB33 GXX33 HHT33 HRP33 IBL33 ILH33 IVD33 JEZ33 JOV33 JYR33 KIN33 KSJ33 LCF33 LMB33 LVX33 MFT33 MPP33 MZL33 NJH33 NTD33 OCZ33 OMV33 OWR33 PGN33 PQJ33 QAF33 QKB33 QTX33 RDT33 RNP33 RXL33 SHH33 SRD33 TAZ33 TKV33 TUR33 UEN33 UOJ33 UYF33 VIB33 VRX33 WBT33 WLP33 WVL33 E65569 IZ65569 SV65569 ACR65569 AMN65569 AWJ65569 BGF65569 BQB65569 BZX65569 CJT65569 CTP65569 DDL65569 DNH65569 DXD65569 EGZ65569 EQV65569 FAR65569 FKN65569 FUJ65569 GEF65569 GOB65569 GXX65569 HHT65569 HRP65569 IBL65569 ILH65569 IVD65569 JEZ65569 JOV65569 JYR65569 KIN65569 KSJ65569 LCF65569 LMB65569 LVX65569 MFT65569 MPP65569 MZL65569 NJH65569 NTD65569 OCZ65569 OMV65569 OWR65569 PGN65569 PQJ65569 QAF65569 QKB65569 QTX65569 RDT65569 RNP65569 RXL65569 SHH65569 SRD65569 TAZ65569 TKV65569 TUR65569 UEN65569 UOJ65569 UYF65569 VIB65569 VRX65569 WBT65569 WLP65569 WVL65569 E131105 IZ131105 SV131105 ACR131105 AMN131105 AWJ131105 BGF131105 BQB131105 BZX131105 CJT131105 CTP131105 DDL131105 DNH131105 DXD131105 EGZ131105 EQV131105 FAR131105 FKN131105 FUJ131105 GEF131105 GOB131105 GXX131105 HHT131105 HRP131105 IBL131105 ILH131105 IVD131105 JEZ131105 JOV131105 JYR131105 KIN131105 KSJ131105 LCF131105 LMB131105 LVX131105 MFT131105 MPP131105 MZL131105 NJH131105 NTD131105 OCZ131105 OMV131105 OWR131105 PGN131105 PQJ131105 QAF131105 QKB131105 QTX131105 RDT131105 RNP131105 RXL131105 SHH131105 SRD131105 TAZ131105 TKV131105 TUR131105 UEN131105 UOJ131105 UYF131105 VIB131105 VRX131105 WBT131105 WLP131105 WVL131105 E196641 IZ196641 SV196641 ACR196641 AMN196641 AWJ196641 BGF196641 BQB196641 BZX196641 CJT196641 CTP196641 DDL196641 DNH196641 DXD196641 EGZ196641 EQV196641 FAR196641 FKN196641 FUJ196641 GEF196641 GOB196641 GXX196641 HHT196641 HRP196641 IBL196641 ILH196641 IVD196641 JEZ196641 JOV196641 JYR196641 KIN196641 KSJ196641 LCF196641 LMB196641 LVX196641 MFT196641 MPP196641 MZL196641 NJH196641 NTD196641 OCZ196641 OMV196641 OWR196641 PGN196641 PQJ196641 QAF196641 QKB196641 QTX196641 RDT196641 RNP196641 RXL196641 SHH196641 SRD196641 TAZ196641 TKV196641 TUR196641 UEN196641 UOJ196641 UYF196641 VIB196641 VRX196641 WBT196641 WLP196641 WVL196641 E262177 IZ262177 SV262177 ACR262177 AMN262177 AWJ262177 BGF262177 BQB262177 BZX262177 CJT262177 CTP262177 DDL262177 DNH262177 DXD262177 EGZ262177 EQV262177 FAR262177 FKN262177 FUJ262177 GEF262177 GOB262177 GXX262177 HHT262177 HRP262177 IBL262177 ILH262177 IVD262177 JEZ262177 JOV262177 JYR262177 KIN262177 KSJ262177 LCF262177 LMB262177 LVX262177 MFT262177 MPP262177 MZL262177 NJH262177 NTD262177 OCZ262177 OMV262177 OWR262177 PGN262177 PQJ262177 QAF262177 QKB262177 QTX262177 RDT262177 RNP262177 RXL262177 SHH262177 SRD262177 TAZ262177 TKV262177 TUR262177 UEN262177 UOJ262177 UYF262177 VIB262177 VRX262177 WBT262177 WLP262177 WVL262177 E327713 IZ327713 SV327713 ACR327713 AMN327713 AWJ327713 BGF327713 BQB327713 BZX327713 CJT327713 CTP327713 DDL327713 DNH327713 DXD327713 EGZ327713 EQV327713 FAR327713 FKN327713 FUJ327713 GEF327713 GOB327713 GXX327713 HHT327713 HRP327713 IBL327713 ILH327713 IVD327713 JEZ327713 JOV327713 JYR327713 KIN327713 KSJ327713 LCF327713 LMB327713 LVX327713 MFT327713 MPP327713 MZL327713 NJH327713 NTD327713 OCZ327713 OMV327713 OWR327713 PGN327713 PQJ327713 QAF327713 QKB327713 QTX327713 RDT327713 RNP327713 RXL327713 SHH327713 SRD327713 TAZ327713 TKV327713 TUR327713 UEN327713 UOJ327713 UYF327713 VIB327713 VRX327713 WBT327713 WLP327713 WVL327713 E393249 IZ393249 SV393249 ACR393249 AMN393249 AWJ393249 BGF393249 BQB393249 BZX393249 CJT393249 CTP393249 DDL393249 DNH393249 DXD393249 EGZ393249 EQV393249 FAR393249 FKN393249 FUJ393249 GEF393249 GOB393249 GXX393249 HHT393249 HRP393249 IBL393249 ILH393249 IVD393249 JEZ393249 JOV393249 JYR393249 KIN393249 KSJ393249 LCF393249 LMB393249 LVX393249 MFT393249 MPP393249 MZL393249 NJH393249 NTD393249 OCZ393249 OMV393249 OWR393249 PGN393249 PQJ393249 QAF393249 QKB393249 QTX393249 RDT393249 RNP393249 RXL393249 SHH393249 SRD393249 TAZ393249 TKV393249 TUR393249 UEN393249 UOJ393249 UYF393249 VIB393249 VRX393249 WBT393249 WLP393249 WVL393249 E458785 IZ458785 SV458785 ACR458785 AMN458785 AWJ458785 BGF458785 BQB458785 BZX458785 CJT458785 CTP458785 DDL458785 DNH458785 DXD458785 EGZ458785 EQV458785 FAR458785 FKN458785 FUJ458785 GEF458785 GOB458785 GXX458785 HHT458785 HRP458785 IBL458785 ILH458785 IVD458785 JEZ458785 JOV458785 JYR458785 KIN458785 KSJ458785 LCF458785 LMB458785 LVX458785 MFT458785 MPP458785 MZL458785 NJH458785 NTD458785 OCZ458785 OMV458785 OWR458785 PGN458785 PQJ458785 QAF458785 QKB458785 QTX458785 RDT458785 RNP458785 RXL458785 SHH458785 SRD458785 TAZ458785 TKV458785 TUR458785 UEN458785 UOJ458785 UYF458785 VIB458785 VRX458785 WBT458785 WLP458785 WVL458785 E524321 IZ524321 SV524321 ACR524321 AMN524321 AWJ524321 BGF524321 BQB524321 BZX524321 CJT524321 CTP524321 DDL524321 DNH524321 DXD524321 EGZ524321 EQV524321 FAR524321 FKN524321 FUJ524321 GEF524321 GOB524321 GXX524321 HHT524321 HRP524321 IBL524321 ILH524321 IVD524321 JEZ524321 JOV524321 JYR524321 KIN524321 KSJ524321 LCF524321 LMB524321 LVX524321 MFT524321 MPP524321 MZL524321 NJH524321 NTD524321 OCZ524321 OMV524321 OWR524321 PGN524321 PQJ524321 QAF524321 QKB524321 QTX524321 RDT524321 RNP524321 RXL524321 SHH524321 SRD524321 TAZ524321 TKV524321 TUR524321 UEN524321 UOJ524321 UYF524321 VIB524321 VRX524321 WBT524321 WLP524321 WVL524321 E589857 IZ589857 SV589857 ACR589857 AMN589857 AWJ589857 BGF589857 BQB589857 BZX589857 CJT589857 CTP589857 DDL589857 DNH589857 DXD589857 EGZ589857 EQV589857 FAR589857 FKN589857 FUJ589857 GEF589857 GOB589857 GXX589857 HHT589857 HRP589857 IBL589857 ILH589857 IVD589857 JEZ589857 JOV589857 JYR589857 KIN589857 KSJ589857 LCF589857 LMB589857 LVX589857 MFT589857 MPP589857 MZL589857 NJH589857 NTD589857 OCZ589857 OMV589857 OWR589857 PGN589857 PQJ589857 QAF589857 QKB589857 QTX589857 RDT589857 RNP589857 RXL589857 SHH589857 SRD589857 TAZ589857 TKV589857 TUR589857 UEN589857 UOJ589857 UYF589857 VIB589857 VRX589857 WBT589857 WLP589857 WVL589857 E655393 IZ655393 SV655393 ACR655393 AMN655393 AWJ655393 BGF655393 BQB655393 BZX655393 CJT655393 CTP655393 DDL655393 DNH655393 DXD655393 EGZ655393 EQV655393 FAR655393 FKN655393 FUJ655393 GEF655393 GOB655393 GXX655393 HHT655393 HRP655393 IBL655393 ILH655393 IVD655393 JEZ655393 JOV655393 JYR655393 KIN655393 KSJ655393 LCF655393 LMB655393 LVX655393 MFT655393 MPP655393 MZL655393 NJH655393 NTD655393 OCZ655393 OMV655393 OWR655393 PGN655393 PQJ655393 QAF655393 QKB655393 QTX655393 RDT655393 RNP655393 RXL655393 SHH655393 SRD655393 TAZ655393 TKV655393 TUR655393 UEN655393 UOJ655393 UYF655393 VIB655393 VRX655393 WBT655393 WLP655393 WVL655393 E720929 IZ720929 SV720929 ACR720929 AMN720929 AWJ720929 BGF720929 BQB720929 BZX720929 CJT720929 CTP720929 DDL720929 DNH720929 DXD720929 EGZ720929 EQV720929 FAR720929 FKN720929 FUJ720929 GEF720929 GOB720929 GXX720929 HHT720929 HRP720929 IBL720929 ILH720929 IVD720929 JEZ720929 JOV720929 JYR720929 KIN720929 KSJ720929 LCF720929 LMB720929 LVX720929 MFT720929 MPP720929 MZL720929 NJH720929 NTD720929 OCZ720929 OMV720929 OWR720929 PGN720929 PQJ720929 QAF720929 QKB720929 QTX720929 RDT720929 RNP720929 RXL720929 SHH720929 SRD720929 TAZ720929 TKV720929 TUR720929 UEN720929 UOJ720929 UYF720929 VIB720929 VRX720929 WBT720929 WLP720929 WVL720929 E786465 IZ786465 SV786465 ACR786465 AMN786465 AWJ786465 BGF786465 BQB786465 BZX786465 CJT786465 CTP786465 DDL786465 DNH786465 DXD786465 EGZ786465 EQV786465 FAR786465 FKN786465 FUJ786465 GEF786465 GOB786465 GXX786465 HHT786465 HRP786465 IBL786465 ILH786465 IVD786465 JEZ786465 JOV786465 JYR786465 KIN786465 KSJ786465 LCF786465 LMB786465 LVX786465 MFT786465 MPP786465 MZL786465 NJH786465 NTD786465 OCZ786465 OMV786465 OWR786465 PGN786465 PQJ786465 QAF786465 QKB786465 QTX786465 RDT786465 RNP786465 RXL786465 SHH786465 SRD786465 TAZ786465 TKV786465 TUR786465 UEN786465 UOJ786465 UYF786465 VIB786465 VRX786465 WBT786465 WLP786465 WVL786465 E852001 IZ852001 SV852001 ACR852001 AMN852001 AWJ852001 BGF852001 BQB852001 BZX852001 CJT852001 CTP852001 DDL852001 DNH852001 DXD852001 EGZ852001 EQV852001 FAR852001 FKN852001 FUJ852001 GEF852001 GOB852001 GXX852001 HHT852001 HRP852001 IBL852001 ILH852001 IVD852001 JEZ852001 JOV852001 JYR852001 KIN852001 KSJ852001 LCF852001 LMB852001 LVX852001 MFT852001 MPP852001 MZL852001 NJH852001 NTD852001 OCZ852001 OMV852001 OWR852001 PGN852001 PQJ852001 QAF852001 QKB852001 QTX852001 RDT852001 RNP852001 RXL852001 SHH852001 SRD852001 TAZ852001 TKV852001 TUR852001 UEN852001 UOJ852001 UYF852001 VIB852001 VRX852001 WBT852001 WLP852001 WVL852001 E917537 IZ917537 SV917537 ACR917537 AMN917537 AWJ917537 BGF917537 BQB917537 BZX917537 CJT917537 CTP917537 DDL917537 DNH917537 DXD917537 EGZ917537 EQV917537 FAR917537 FKN917537 FUJ917537 GEF917537 GOB917537 GXX917537 HHT917537 HRP917537 IBL917537 ILH917537 IVD917537 JEZ917537 JOV917537 JYR917537 KIN917537 KSJ917537 LCF917537 LMB917537 LVX917537 MFT917537 MPP917537 MZL917537 NJH917537 NTD917537 OCZ917537 OMV917537 OWR917537 PGN917537 PQJ917537 QAF917537 QKB917537 QTX917537 RDT917537 RNP917537 RXL917537 SHH917537 SRD917537 TAZ917537 TKV917537 TUR917537 UEN917537 UOJ917537 UYF917537 VIB917537 VRX917537 WBT917537 WLP917537 WVL917537 E983073 IZ983073 SV983073 ACR983073 AMN983073 AWJ983073 BGF983073 BQB983073 BZX983073 CJT983073 CTP983073 DDL983073 DNH983073 DXD983073 EGZ983073 EQV983073 FAR983073 FKN983073 FUJ983073 GEF983073 GOB983073 GXX983073 HHT983073 HRP983073 IBL983073 ILH983073 IVD983073 JEZ983073 JOV983073 JYR983073 KIN983073 KSJ983073 LCF983073 LMB983073 LVX983073 MFT983073 MPP983073 MZL983073 NJH983073 NTD983073 OCZ983073 OMV983073 OWR983073 PGN983073 PQJ983073 QAF983073 QKB983073 QTX983073 RDT983073 RNP983073 RXL983073 SHH983073 SRD983073 TAZ983073 TKV983073 TUR983073 UEN983073 UOJ983073 UYF983073 VIB983073 VRX983073 WBT983073 WLP983073 WVL983073 WVN983073:WVQ983073 JB33:JE33 SX33:TA33 ACT33:ACW33 AMP33:AMS33 AWL33:AWO33 BGH33:BGK33 BQD33:BQG33 BZZ33:CAC33 CJV33:CJY33 CTR33:CTU33 DDN33:DDQ33 DNJ33:DNM33 DXF33:DXI33 EHB33:EHE33 EQX33:ERA33 FAT33:FAW33 FKP33:FKS33 FUL33:FUO33 GEH33:GEK33 GOD33:GOG33 GXZ33:GYC33 HHV33:HHY33 HRR33:HRU33 IBN33:IBQ33 ILJ33:ILM33 IVF33:IVI33 JFB33:JFE33 JOX33:JPA33 JYT33:JYW33 KIP33:KIS33 KSL33:KSO33 LCH33:LCK33 LMD33:LMG33 LVZ33:LWC33 MFV33:MFY33 MPR33:MPU33 MZN33:MZQ33 NJJ33:NJM33 NTF33:NTI33 ODB33:ODE33 OMX33:ONA33 OWT33:OWW33 PGP33:PGS33 PQL33:PQO33 QAH33:QAK33 QKD33:QKG33 QTZ33:QUC33 RDV33:RDY33 RNR33:RNU33 RXN33:RXQ33 SHJ33:SHM33 SRF33:SRI33 TBB33:TBE33 TKX33:TLA33 TUT33:TUW33 UEP33:UES33 UOL33:UOO33 UYH33:UYK33 VID33:VIG33 VRZ33:VSC33 WBV33:WBY33 WLR33:WLU33 WVN33:WVQ33 G65569:J65569 JB65569:JE65569 SX65569:TA65569 ACT65569:ACW65569 AMP65569:AMS65569 AWL65569:AWO65569 BGH65569:BGK65569 BQD65569:BQG65569 BZZ65569:CAC65569 CJV65569:CJY65569 CTR65569:CTU65569 DDN65569:DDQ65569 DNJ65569:DNM65569 DXF65569:DXI65569 EHB65569:EHE65569 EQX65569:ERA65569 FAT65569:FAW65569 FKP65569:FKS65569 FUL65569:FUO65569 GEH65569:GEK65569 GOD65569:GOG65569 GXZ65569:GYC65569 HHV65569:HHY65569 HRR65569:HRU65569 IBN65569:IBQ65569 ILJ65569:ILM65569 IVF65569:IVI65569 JFB65569:JFE65569 JOX65569:JPA65569 JYT65569:JYW65569 KIP65569:KIS65569 KSL65569:KSO65569 LCH65569:LCK65569 LMD65569:LMG65569 LVZ65569:LWC65569 MFV65569:MFY65569 MPR65569:MPU65569 MZN65569:MZQ65569 NJJ65569:NJM65569 NTF65569:NTI65569 ODB65569:ODE65569 OMX65569:ONA65569 OWT65569:OWW65569 PGP65569:PGS65569 PQL65569:PQO65569 QAH65569:QAK65569 QKD65569:QKG65569 QTZ65569:QUC65569 RDV65569:RDY65569 RNR65569:RNU65569 RXN65569:RXQ65569 SHJ65569:SHM65569 SRF65569:SRI65569 TBB65569:TBE65569 TKX65569:TLA65569 TUT65569:TUW65569 UEP65569:UES65569 UOL65569:UOO65569 UYH65569:UYK65569 VID65569:VIG65569 VRZ65569:VSC65569 WBV65569:WBY65569 WLR65569:WLU65569 WVN65569:WVQ65569 G131105:J131105 JB131105:JE131105 SX131105:TA131105 ACT131105:ACW131105 AMP131105:AMS131105 AWL131105:AWO131105 BGH131105:BGK131105 BQD131105:BQG131105 BZZ131105:CAC131105 CJV131105:CJY131105 CTR131105:CTU131105 DDN131105:DDQ131105 DNJ131105:DNM131105 DXF131105:DXI131105 EHB131105:EHE131105 EQX131105:ERA131105 FAT131105:FAW131105 FKP131105:FKS131105 FUL131105:FUO131105 GEH131105:GEK131105 GOD131105:GOG131105 GXZ131105:GYC131105 HHV131105:HHY131105 HRR131105:HRU131105 IBN131105:IBQ131105 ILJ131105:ILM131105 IVF131105:IVI131105 JFB131105:JFE131105 JOX131105:JPA131105 JYT131105:JYW131105 KIP131105:KIS131105 KSL131105:KSO131105 LCH131105:LCK131105 LMD131105:LMG131105 LVZ131105:LWC131105 MFV131105:MFY131105 MPR131105:MPU131105 MZN131105:MZQ131105 NJJ131105:NJM131105 NTF131105:NTI131105 ODB131105:ODE131105 OMX131105:ONA131105 OWT131105:OWW131105 PGP131105:PGS131105 PQL131105:PQO131105 QAH131105:QAK131105 QKD131105:QKG131105 QTZ131105:QUC131105 RDV131105:RDY131105 RNR131105:RNU131105 RXN131105:RXQ131105 SHJ131105:SHM131105 SRF131105:SRI131105 TBB131105:TBE131105 TKX131105:TLA131105 TUT131105:TUW131105 UEP131105:UES131105 UOL131105:UOO131105 UYH131105:UYK131105 VID131105:VIG131105 VRZ131105:VSC131105 WBV131105:WBY131105 WLR131105:WLU131105 WVN131105:WVQ131105 G196641:J196641 JB196641:JE196641 SX196641:TA196641 ACT196641:ACW196641 AMP196641:AMS196641 AWL196641:AWO196641 BGH196641:BGK196641 BQD196641:BQG196641 BZZ196641:CAC196641 CJV196641:CJY196641 CTR196641:CTU196641 DDN196641:DDQ196641 DNJ196641:DNM196641 DXF196641:DXI196641 EHB196641:EHE196641 EQX196641:ERA196641 FAT196641:FAW196641 FKP196641:FKS196641 FUL196641:FUO196641 GEH196641:GEK196641 GOD196641:GOG196641 GXZ196641:GYC196641 HHV196641:HHY196641 HRR196641:HRU196641 IBN196641:IBQ196641 ILJ196641:ILM196641 IVF196641:IVI196641 JFB196641:JFE196641 JOX196641:JPA196641 JYT196641:JYW196641 KIP196641:KIS196641 KSL196641:KSO196641 LCH196641:LCK196641 LMD196641:LMG196641 LVZ196641:LWC196641 MFV196641:MFY196641 MPR196641:MPU196641 MZN196641:MZQ196641 NJJ196641:NJM196641 NTF196641:NTI196641 ODB196641:ODE196641 OMX196641:ONA196641 OWT196641:OWW196641 PGP196641:PGS196641 PQL196641:PQO196641 QAH196641:QAK196641 QKD196641:QKG196641 QTZ196641:QUC196641 RDV196641:RDY196641 RNR196641:RNU196641 RXN196641:RXQ196641 SHJ196641:SHM196641 SRF196641:SRI196641 TBB196641:TBE196641 TKX196641:TLA196641 TUT196641:TUW196641 UEP196641:UES196641 UOL196641:UOO196641 UYH196641:UYK196641 VID196641:VIG196641 VRZ196641:VSC196641 WBV196641:WBY196641 WLR196641:WLU196641 WVN196641:WVQ196641 G262177:J262177 JB262177:JE262177 SX262177:TA262177 ACT262177:ACW262177 AMP262177:AMS262177 AWL262177:AWO262177 BGH262177:BGK262177 BQD262177:BQG262177 BZZ262177:CAC262177 CJV262177:CJY262177 CTR262177:CTU262177 DDN262177:DDQ262177 DNJ262177:DNM262177 DXF262177:DXI262177 EHB262177:EHE262177 EQX262177:ERA262177 FAT262177:FAW262177 FKP262177:FKS262177 FUL262177:FUO262177 GEH262177:GEK262177 GOD262177:GOG262177 GXZ262177:GYC262177 HHV262177:HHY262177 HRR262177:HRU262177 IBN262177:IBQ262177 ILJ262177:ILM262177 IVF262177:IVI262177 JFB262177:JFE262177 JOX262177:JPA262177 JYT262177:JYW262177 KIP262177:KIS262177 KSL262177:KSO262177 LCH262177:LCK262177 LMD262177:LMG262177 LVZ262177:LWC262177 MFV262177:MFY262177 MPR262177:MPU262177 MZN262177:MZQ262177 NJJ262177:NJM262177 NTF262177:NTI262177 ODB262177:ODE262177 OMX262177:ONA262177 OWT262177:OWW262177 PGP262177:PGS262177 PQL262177:PQO262177 QAH262177:QAK262177 QKD262177:QKG262177 QTZ262177:QUC262177 RDV262177:RDY262177 RNR262177:RNU262177 RXN262177:RXQ262177 SHJ262177:SHM262177 SRF262177:SRI262177 TBB262177:TBE262177 TKX262177:TLA262177 TUT262177:TUW262177 UEP262177:UES262177 UOL262177:UOO262177 UYH262177:UYK262177 VID262177:VIG262177 VRZ262177:VSC262177 WBV262177:WBY262177 WLR262177:WLU262177 WVN262177:WVQ262177 G327713:J327713 JB327713:JE327713 SX327713:TA327713 ACT327713:ACW327713 AMP327713:AMS327713 AWL327713:AWO327713 BGH327713:BGK327713 BQD327713:BQG327713 BZZ327713:CAC327713 CJV327713:CJY327713 CTR327713:CTU327713 DDN327713:DDQ327713 DNJ327713:DNM327713 DXF327713:DXI327713 EHB327713:EHE327713 EQX327713:ERA327713 FAT327713:FAW327713 FKP327713:FKS327713 FUL327713:FUO327713 GEH327713:GEK327713 GOD327713:GOG327713 GXZ327713:GYC327713 HHV327713:HHY327713 HRR327713:HRU327713 IBN327713:IBQ327713 ILJ327713:ILM327713 IVF327713:IVI327713 JFB327713:JFE327713 JOX327713:JPA327713 JYT327713:JYW327713 KIP327713:KIS327713 KSL327713:KSO327713 LCH327713:LCK327713 LMD327713:LMG327713 LVZ327713:LWC327713 MFV327713:MFY327713 MPR327713:MPU327713 MZN327713:MZQ327713 NJJ327713:NJM327713 NTF327713:NTI327713 ODB327713:ODE327713 OMX327713:ONA327713 OWT327713:OWW327713 PGP327713:PGS327713 PQL327713:PQO327713 QAH327713:QAK327713 QKD327713:QKG327713 QTZ327713:QUC327713 RDV327713:RDY327713 RNR327713:RNU327713 RXN327713:RXQ327713 SHJ327713:SHM327713 SRF327713:SRI327713 TBB327713:TBE327713 TKX327713:TLA327713 TUT327713:TUW327713 UEP327713:UES327713 UOL327713:UOO327713 UYH327713:UYK327713 VID327713:VIG327713 VRZ327713:VSC327713 WBV327713:WBY327713 WLR327713:WLU327713 WVN327713:WVQ327713 G393249:J393249 JB393249:JE393249 SX393249:TA393249 ACT393249:ACW393249 AMP393249:AMS393249 AWL393249:AWO393249 BGH393249:BGK393249 BQD393249:BQG393249 BZZ393249:CAC393249 CJV393249:CJY393249 CTR393249:CTU393249 DDN393249:DDQ393249 DNJ393249:DNM393249 DXF393249:DXI393249 EHB393249:EHE393249 EQX393249:ERA393249 FAT393249:FAW393249 FKP393249:FKS393249 FUL393249:FUO393249 GEH393249:GEK393249 GOD393249:GOG393249 GXZ393249:GYC393249 HHV393249:HHY393249 HRR393249:HRU393249 IBN393249:IBQ393249 ILJ393249:ILM393249 IVF393249:IVI393249 JFB393249:JFE393249 JOX393249:JPA393249 JYT393249:JYW393249 KIP393249:KIS393249 KSL393249:KSO393249 LCH393249:LCK393249 LMD393249:LMG393249 LVZ393249:LWC393249 MFV393249:MFY393249 MPR393249:MPU393249 MZN393249:MZQ393249 NJJ393249:NJM393249 NTF393249:NTI393249 ODB393249:ODE393249 OMX393249:ONA393249 OWT393249:OWW393249 PGP393249:PGS393249 PQL393249:PQO393249 QAH393249:QAK393249 QKD393249:QKG393249 QTZ393249:QUC393249 RDV393249:RDY393249 RNR393249:RNU393249 RXN393249:RXQ393249 SHJ393249:SHM393249 SRF393249:SRI393249 TBB393249:TBE393249 TKX393249:TLA393249 TUT393249:TUW393249 UEP393249:UES393249 UOL393249:UOO393249 UYH393249:UYK393249 VID393249:VIG393249 VRZ393249:VSC393249 WBV393249:WBY393249 WLR393249:WLU393249 WVN393249:WVQ393249 G458785:J458785 JB458785:JE458785 SX458785:TA458785 ACT458785:ACW458785 AMP458785:AMS458785 AWL458785:AWO458785 BGH458785:BGK458785 BQD458785:BQG458785 BZZ458785:CAC458785 CJV458785:CJY458785 CTR458785:CTU458785 DDN458785:DDQ458785 DNJ458785:DNM458785 DXF458785:DXI458785 EHB458785:EHE458785 EQX458785:ERA458785 FAT458785:FAW458785 FKP458785:FKS458785 FUL458785:FUO458785 GEH458785:GEK458785 GOD458785:GOG458785 GXZ458785:GYC458785 HHV458785:HHY458785 HRR458785:HRU458785 IBN458785:IBQ458785 ILJ458785:ILM458785 IVF458785:IVI458785 JFB458785:JFE458785 JOX458785:JPA458785 JYT458785:JYW458785 KIP458785:KIS458785 KSL458785:KSO458785 LCH458785:LCK458785 LMD458785:LMG458785 LVZ458785:LWC458785 MFV458785:MFY458785 MPR458785:MPU458785 MZN458785:MZQ458785 NJJ458785:NJM458785 NTF458785:NTI458785 ODB458785:ODE458785 OMX458785:ONA458785 OWT458785:OWW458785 PGP458785:PGS458785 PQL458785:PQO458785 QAH458785:QAK458785 QKD458785:QKG458785 QTZ458785:QUC458785 RDV458785:RDY458785 RNR458785:RNU458785 RXN458785:RXQ458785 SHJ458785:SHM458785 SRF458785:SRI458785 TBB458785:TBE458785 TKX458785:TLA458785 TUT458785:TUW458785 UEP458785:UES458785 UOL458785:UOO458785 UYH458785:UYK458785 VID458785:VIG458785 VRZ458785:VSC458785 WBV458785:WBY458785 WLR458785:WLU458785 WVN458785:WVQ458785 G524321:J524321 JB524321:JE524321 SX524321:TA524321 ACT524321:ACW524321 AMP524321:AMS524321 AWL524321:AWO524321 BGH524321:BGK524321 BQD524321:BQG524321 BZZ524321:CAC524321 CJV524321:CJY524321 CTR524321:CTU524321 DDN524321:DDQ524321 DNJ524321:DNM524321 DXF524321:DXI524321 EHB524321:EHE524321 EQX524321:ERA524321 FAT524321:FAW524321 FKP524321:FKS524321 FUL524321:FUO524321 GEH524321:GEK524321 GOD524321:GOG524321 GXZ524321:GYC524321 HHV524321:HHY524321 HRR524321:HRU524321 IBN524321:IBQ524321 ILJ524321:ILM524321 IVF524321:IVI524321 JFB524321:JFE524321 JOX524321:JPA524321 JYT524321:JYW524321 KIP524321:KIS524321 KSL524321:KSO524321 LCH524321:LCK524321 LMD524321:LMG524321 LVZ524321:LWC524321 MFV524321:MFY524321 MPR524321:MPU524321 MZN524321:MZQ524321 NJJ524321:NJM524321 NTF524321:NTI524321 ODB524321:ODE524321 OMX524321:ONA524321 OWT524321:OWW524321 PGP524321:PGS524321 PQL524321:PQO524321 QAH524321:QAK524321 QKD524321:QKG524321 QTZ524321:QUC524321 RDV524321:RDY524321 RNR524321:RNU524321 RXN524321:RXQ524321 SHJ524321:SHM524321 SRF524321:SRI524321 TBB524321:TBE524321 TKX524321:TLA524321 TUT524321:TUW524321 UEP524321:UES524321 UOL524321:UOO524321 UYH524321:UYK524321 VID524321:VIG524321 VRZ524321:VSC524321 WBV524321:WBY524321 WLR524321:WLU524321 WVN524321:WVQ524321 G589857:J589857 JB589857:JE589857 SX589857:TA589857 ACT589857:ACW589857 AMP589857:AMS589857 AWL589857:AWO589857 BGH589857:BGK589857 BQD589857:BQG589857 BZZ589857:CAC589857 CJV589857:CJY589857 CTR589857:CTU589857 DDN589857:DDQ589857 DNJ589857:DNM589857 DXF589857:DXI589857 EHB589857:EHE589857 EQX589857:ERA589857 FAT589857:FAW589857 FKP589857:FKS589857 FUL589857:FUO589857 GEH589857:GEK589857 GOD589857:GOG589857 GXZ589857:GYC589857 HHV589857:HHY589857 HRR589857:HRU589857 IBN589857:IBQ589857 ILJ589857:ILM589857 IVF589857:IVI589857 JFB589857:JFE589857 JOX589857:JPA589857 JYT589857:JYW589857 KIP589857:KIS589857 KSL589857:KSO589857 LCH589857:LCK589857 LMD589857:LMG589857 LVZ589857:LWC589857 MFV589857:MFY589857 MPR589857:MPU589857 MZN589857:MZQ589857 NJJ589857:NJM589857 NTF589857:NTI589857 ODB589857:ODE589857 OMX589857:ONA589857 OWT589857:OWW589857 PGP589857:PGS589857 PQL589857:PQO589857 QAH589857:QAK589857 QKD589857:QKG589857 QTZ589857:QUC589857 RDV589857:RDY589857 RNR589857:RNU589857 RXN589857:RXQ589857 SHJ589857:SHM589857 SRF589857:SRI589857 TBB589857:TBE589857 TKX589857:TLA589857 TUT589857:TUW589857 UEP589857:UES589857 UOL589857:UOO589857 UYH589857:UYK589857 VID589857:VIG589857 VRZ589857:VSC589857 WBV589857:WBY589857 WLR589857:WLU589857 WVN589857:WVQ589857 G655393:J655393 JB655393:JE655393 SX655393:TA655393 ACT655393:ACW655393 AMP655393:AMS655393 AWL655393:AWO655393 BGH655393:BGK655393 BQD655393:BQG655393 BZZ655393:CAC655393 CJV655393:CJY655393 CTR655393:CTU655393 DDN655393:DDQ655393 DNJ655393:DNM655393 DXF655393:DXI655393 EHB655393:EHE655393 EQX655393:ERA655393 FAT655393:FAW655393 FKP655393:FKS655393 FUL655393:FUO655393 GEH655393:GEK655393 GOD655393:GOG655393 GXZ655393:GYC655393 HHV655393:HHY655393 HRR655393:HRU655393 IBN655393:IBQ655393 ILJ655393:ILM655393 IVF655393:IVI655393 JFB655393:JFE655393 JOX655393:JPA655393 JYT655393:JYW655393 KIP655393:KIS655393 KSL655393:KSO655393 LCH655393:LCK655393 LMD655393:LMG655393 LVZ655393:LWC655393 MFV655393:MFY655393 MPR655393:MPU655393 MZN655393:MZQ655393 NJJ655393:NJM655393 NTF655393:NTI655393 ODB655393:ODE655393 OMX655393:ONA655393 OWT655393:OWW655393 PGP655393:PGS655393 PQL655393:PQO655393 QAH655393:QAK655393 QKD655393:QKG655393 QTZ655393:QUC655393 RDV655393:RDY655393 RNR655393:RNU655393 RXN655393:RXQ655393 SHJ655393:SHM655393 SRF655393:SRI655393 TBB655393:TBE655393 TKX655393:TLA655393 TUT655393:TUW655393 UEP655393:UES655393 UOL655393:UOO655393 UYH655393:UYK655393 VID655393:VIG655393 VRZ655393:VSC655393 WBV655393:WBY655393 WLR655393:WLU655393 WVN655393:WVQ655393 G720929:J720929 JB720929:JE720929 SX720929:TA720929 ACT720929:ACW720929 AMP720929:AMS720929 AWL720929:AWO720929 BGH720929:BGK720929 BQD720929:BQG720929 BZZ720929:CAC720929 CJV720929:CJY720929 CTR720929:CTU720929 DDN720929:DDQ720929 DNJ720929:DNM720929 DXF720929:DXI720929 EHB720929:EHE720929 EQX720929:ERA720929 FAT720929:FAW720929 FKP720929:FKS720929 FUL720929:FUO720929 GEH720929:GEK720929 GOD720929:GOG720929 GXZ720929:GYC720929 HHV720929:HHY720929 HRR720929:HRU720929 IBN720929:IBQ720929 ILJ720929:ILM720929 IVF720929:IVI720929 JFB720929:JFE720929 JOX720929:JPA720929 JYT720929:JYW720929 KIP720929:KIS720929 KSL720929:KSO720929 LCH720929:LCK720929 LMD720929:LMG720929 LVZ720929:LWC720929 MFV720929:MFY720929 MPR720929:MPU720929 MZN720929:MZQ720929 NJJ720929:NJM720929 NTF720929:NTI720929 ODB720929:ODE720929 OMX720929:ONA720929 OWT720929:OWW720929 PGP720929:PGS720929 PQL720929:PQO720929 QAH720929:QAK720929 QKD720929:QKG720929 QTZ720929:QUC720929 RDV720929:RDY720929 RNR720929:RNU720929 RXN720929:RXQ720929 SHJ720929:SHM720929 SRF720929:SRI720929 TBB720929:TBE720929 TKX720929:TLA720929 TUT720929:TUW720929 UEP720929:UES720929 UOL720929:UOO720929 UYH720929:UYK720929 VID720929:VIG720929 VRZ720929:VSC720929 WBV720929:WBY720929 WLR720929:WLU720929 WVN720929:WVQ720929 G786465:J786465 JB786465:JE786465 SX786465:TA786465 ACT786465:ACW786465 AMP786465:AMS786465 AWL786465:AWO786465 BGH786465:BGK786465 BQD786465:BQG786465 BZZ786465:CAC786465 CJV786465:CJY786465 CTR786465:CTU786465 DDN786465:DDQ786465 DNJ786465:DNM786465 DXF786465:DXI786465 EHB786465:EHE786465 EQX786465:ERA786465 FAT786465:FAW786465 FKP786465:FKS786465 FUL786465:FUO786465 GEH786465:GEK786465 GOD786465:GOG786465 GXZ786465:GYC786465 HHV786465:HHY786465 HRR786465:HRU786465 IBN786465:IBQ786465 ILJ786465:ILM786465 IVF786465:IVI786465 JFB786465:JFE786465 JOX786465:JPA786465 JYT786465:JYW786465 KIP786465:KIS786465 KSL786465:KSO786465 LCH786465:LCK786465 LMD786465:LMG786465 LVZ786465:LWC786465 MFV786465:MFY786465 MPR786465:MPU786465 MZN786465:MZQ786465 NJJ786465:NJM786465 NTF786465:NTI786465 ODB786465:ODE786465 OMX786465:ONA786465 OWT786465:OWW786465 PGP786465:PGS786465 PQL786465:PQO786465 QAH786465:QAK786465 QKD786465:QKG786465 QTZ786465:QUC786465 RDV786465:RDY786465 RNR786465:RNU786465 RXN786465:RXQ786465 SHJ786465:SHM786465 SRF786465:SRI786465 TBB786465:TBE786465 TKX786465:TLA786465 TUT786465:TUW786465 UEP786465:UES786465 UOL786465:UOO786465 UYH786465:UYK786465 VID786465:VIG786465 VRZ786465:VSC786465 WBV786465:WBY786465 WLR786465:WLU786465 WVN786465:WVQ786465 G852001:J852001 JB852001:JE852001 SX852001:TA852001 ACT852001:ACW852001 AMP852001:AMS852001 AWL852001:AWO852001 BGH852001:BGK852001 BQD852001:BQG852001 BZZ852001:CAC852001 CJV852001:CJY852001 CTR852001:CTU852001 DDN852001:DDQ852001 DNJ852001:DNM852001 DXF852001:DXI852001 EHB852001:EHE852001 EQX852001:ERA852001 FAT852001:FAW852001 FKP852001:FKS852001 FUL852001:FUO852001 GEH852001:GEK852001 GOD852001:GOG852001 GXZ852001:GYC852001 HHV852001:HHY852001 HRR852001:HRU852001 IBN852001:IBQ852001 ILJ852001:ILM852001 IVF852001:IVI852001 JFB852001:JFE852001 JOX852001:JPA852001 JYT852001:JYW852001 KIP852001:KIS852001 KSL852001:KSO852001 LCH852001:LCK852001 LMD852001:LMG852001 LVZ852001:LWC852001 MFV852001:MFY852001 MPR852001:MPU852001 MZN852001:MZQ852001 NJJ852001:NJM852001 NTF852001:NTI852001 ODB852001:ODE852001 OMX852001:ONA852001 OWT852001:OWW852001 PGP852001:PGS852001 PQL852001:PQO852001 QAH852001:QAK852001 QKD852001:QKG852001 QTZ852001:QUC852001 RDV852001:RDY852001 RNR852001:RNU852001 RXN852001:RXQ852001 SHJ852001:SHM852001 SRF852001:SRI852001 TBB852001:TBE852001 TKX852001:TLA852001 TUT852001:TUW852001 UEP852001:UES852001 UOL852001:UOO852001 UYH852001:UYK852001 VID852001:VIG852001 VRZ852001:VSC852001 WBV852001:WBY852001 WLR852001:WLU852001 WVN852001:WVQ852001 G917537:J917537 JB917537:JE917537 SX917537:TA917537 ACT917537:ACW917537 AMP917537:AMS917537 AWL917537:AWO917537 BGH917537:BGK917537 BQD917537:BQG917537 BZZ917537:CAC917537 CJV917537:CJY917537 CTR917537:CTU917537 DDN917537:DDQ917537 DNJ917537:DNM917537 DXF917537:DXI917537 EHB917537:EHE917537 EQX917537:ERA917537 FAT917537:FAW917537 FKP917537:FKS917537 FUL917537:FUO917537 GEH917537:GEK917537 GOD917537:GOG917537 GXZ917537:GYC917537 HHV917537:HHY917537 HRR917537:HRU917537 IBN917537:IBQ917537 ILJ917537:ILM917537 IVF917537:IVI917537 JFB917537:JFE917537 JOX917537:JPA917537 JYT917537:JYW917537 KIP917537:KIS917537 KSL917537:KSO917537 LCH917537:LCK917537 LMD917537:LMG917537 LVZ917537:LWC917537 MFV917537:MFY917537 MPR917537:MPU917537 MZN917537:MZQ917537 NJJ917537:NJM917537 NTF917537:NTI917537 ODB917537:ODE917537 OMX917537:ONA917537 OWT917537:OWW917537 PGP917537:PGS917537 PQL917537:PQO917537 QAH917537:QAK917537 QKD917537:QKG917537 QTZ917537:QUC917537 RDV917537:RDY917537 RNR917537:RNU917537 RXN917537:RXQ917537 SHJ917537:SHM917537 SRF917537:SRI917537 TBB917537:TBE917537 TKX917537:TLA917537 TUT917537:TUW917537 UEP917537:UES917537 UOL917537:UOO917537 UYH917537:UYK917537 VID917537:VIG917537 VRZ917537:VSC917537 WBV917537:WBY917537 WLR917537:WLU917537 WVN917537:WVQ917537 G983073:J983073 JB983073:JE983073 SX983073:TA983073 ACT983073:ACW983073 AMP983073:AMS983073 AWL983073:AWO983073 BGH983073:BGK983073 BQD983073:BQG983073 BZZ983073:CAC983073 CJV983073:CJY983073 CTR983073:CTU983073 DDN983073:DDQ983073 DNJ983073:DNM983073 DXF983073:DXI983073 EHB983073:EHE983073 EQX983073:ERA983073 FAT983073:FAW983073 FKP983073:FKS983073 FUL983073:FUO983073 GEH983073:GEK983073 GOD983073:GOG983073 GXZ983073:GYC983073 HHV983073:HHY983073 HRR983073:HRU983073 IBN983073:IBQ983073 ILJ983073:ILM983073 IVF983073:IVI983073 JFB983073:JFE983073 JOX983073:JPA983073 JYT983073:JYW983073 KIP983073:KIS983073 KSL983073:KSO983073 LCH983073:LCK983073 LMD983073:LMG983073 LVZ983073:LWC983073 MFV983073:MFY983073 MPR983073:MPU983073 MZN983073:MZQ983073 NJJ983073:NJM983073 NTF983073:NTI983073 ODB983073:ODE983073 OMX983073:ONA983073 OWT983073:OWW983073 PGP983073:PGS983073 PQL983073:PQO983073 QAH983073:QAK983073 QKD983073:QKG983073 QTZ983073:QUC983073 RDV983073:RDY983073 RNR983073:RNU983073 RXN983073:RXQ983073 SHJ983073:SHM983073 SRF983073:SRI983073 TBB983073:TBE983073 TKX983073:TLA983073 TUT983073:TUW983073 UEP983073:UES983073 UOL983073:UOO983073 UYH983073:UYK983073 VID983073:VIG983073 VRZ983073:VSC983073 WBV983073:WBY983073 E33 G33:J33" xr:uid="{00000000-0002-0000-0400-000002000000}">
      <formula1>-10000000000000000</formula1>
      <formula2>10000000000000000</formula2>
    </dataValidation>
    <dataValidation type="whole" operator="lessThanOrEqual" allowBlank="1" showInputMessage="1" showErrorMessage="1" error="въведете цяло отрицателно число" promptTitle="Внимание" prompt="Въвежда се сумата по под.§ 40-71 с отрицателен знак" sqref="WLR983094:WLU983094 IZ54 SV54 ACR54 AMN54 AWJ54 BGF54 BQB54 BZX54 CJT54 CTP54 DDL54 DNH54 DXD54 EGZ54 EQV54 FAR54 FKN54 FUJ54 GEF54 GOB54 GXX54 HHT54 HRP54 IBL54 ILH54 IVD54 JEZ54 JOV54 JYR54 KIN54 KSJ54 LCF54 LMB54 LVX54 MFT54 MPP54 MZL54 NJH54 NTD54 OCZ54 OMV54 OWR54 PGN54 PQJ54 QAF54 QKB54 QTX54 RDT54 RNP54 RXL54 SHH54 SRD54 TAZ54 TKV54 TUR54 UEN54 UOJ54 UYF54 VIB54 VRX54 WBT54 WLP54 WVL54 E65590 IZ65590 SV65590 ACR65590 AMN65590 AWJ65590 BGF65590 BQB65590 BZX65590 CJT65590 CTP65590 DDL65590 DNH65590 DXD65590 EGZ65590 EQV65590 FAR65590 FKN65590 FUJ65590 GEF65590 GOB65590 GXX65590 HHT65590 HRP65590 IBL65590 ILH65590 IVD65590 JEZ65590 JOV65590 JYR65590 KIN65590 KSJ65590 LCF65590 LMB65590 LVX65590 MFT65590 MPP65590 MZL65590 NJH65590 NTD65590 OCZ65590 OMV65590 OWR65590 PGN65590 PQJ65590 QAF65590 QKB65590 QTX65590 RDT65590 RNP65590 RXL65590 SHH65590 SRD65590 TAZ65590 TKV65590 TUR65590 UEN65590 UOJ65590 UYF65590 VIB65590 VRX65590 WBT65590 WLP65590 WVL65590 E131126 IZ131126 SV131126 ACR131126 AMN131126 AWJ131126 BGF131126 BQB131126 BZX131126 CJT131126 CTP131126 DDL131126 DNH131126 DXD131126 EGZ131126 EQV131126 FAR131126 FKN131126 FUJ131126 GEF131126 GOB131126 GXX131126 HHT131126 HRP131126 IBL131126 ILH131126 IVD131126 JEZ131126 JOV131126 JYR131126 KIN131126 KSJ131126 LCF131126 LMB131126 LVX131126 MFT131126 MPP131126 MZL131126 NJH131126 NTD131126 OCZ131126 OMV131126 OWR131126 PGN131126 PQJ131126 QAF131126 QKB131126 QTX131126 RDT131126 RNP131126 RXL131126 SHH131126 SRD131126 TAZ131126 TKV131126 TUR131126 UEN131126 UOJ131126 UYF131126 VIB131126 VRX131126 WBT131126 WLP131126 WVL131126 E196662 IZ196662 SV196662 ACR196662 AMN196662 AWJ196662 BGF196662 BQB196662 BZX196662 CJT196662 CTP196662 DDL196662 DNH196662 DXD196662 EGZ196662 EQV196662 FAR196662 FKN196662 FUJ196662 GEF196662 GOB196662 GXX196662 HHT196662 HRP196662 IBL196662 ILH196662 IVD196662 JEZ196662 JOV196662 JYR196662 KIN196662 KSJ196662 LCF196662 LMB196662 LVX196662 MFT196662 MPP196662 MZL196662 NJH196662 NTD196662 OCZ196662 OMV196662 OWR196662 PGN196662 PQJ196662 QAF196662 QKB196662 QTX196662 RDT196662 RNP196662 RXL196662 SHH196662 SRD196662 TAZ196662 TKV196662 TUR196662 UEN196662 UOJ196662 UYF196662 VIB196662 VRX196662 WBT196662 WLP196662 WVL196662 E262198 IZ262198 SV262198 ACR262198 AMN262198 AWJ262198 BGF262198 BQB262198 BZX262198 CJT262198 CTP262198 DDL262198 DNH262198 DXD262198 EGZ262198 EQV262198 FAR262198 FKN262198 FUJ262198 GEF262198 GOB262198 GXX262198 HHT262198 HRP262198 IBL262198 ILH262198 IVD262198 JEZ262198 JOV262198 JYR262198 KIN262198 KSJ262198 LCF262198 LMB262198 LVX262198 MFT262198 MPP262198 MZL262198 NJH262198 NTD262198 OCZ262198 OMV262198 OWR262198 PGN262198 PQJ262198 QAF262198 QKB262198 QTX262198 RDT262198 RNP262198 RXL262198 SHH262198 SRD262198 TAZ262198 TKV262198 TUR262198 UEN262198 UOJ262198 UYF262198 VIB262198 VRX262198 WBT262198 WLP262198 WVL262198 E327734 IZ327734 SV327734 ACR327734 AMN327734 AWJ327734 BGF327734 BQB327734 BZX327734 CJT327734 CTP327734 DDL327734 DNH327734 DXD327734 EGZ327734 EQV327734 FAR327734 FKN327734 FUJ327734 GEF327734 GOB327734 GXX327734 HHT327734 HRP327734 IBL327734 ILH327734 IVD327734 JEZ327734 JOV327734 JYR327734 KIN327734 KSJ327734 LCF327734 LMB327734 LVX327734 MFT327734 MPP327734 MZL327734 NJH327734 NTD327734 OCZ327734 OMV327734 OWR327734 PGN327734 PQJ327734 QAF327734 QKB327734 QTX327734 RDT327734 RNP327734 RXL327734 SHH327734 SRD327734 TAZ327734 TKV327734 TUR327734 UEN327734 UOJ327734 UYF327734 VIB327734 VRX327734 WBT327734 WLP327734 WVL327734 E393270 IZ393270 SV393270 ACR393270 AMN393270 AWJ393270 BGF393270 BQB393270 BZX393270 CJT393270 CTP393270 DDL393270 DNH393270 DXD393270 EGZ393270 EQV393270 FAR393270 FKN393270 FUJ393270 GEF393270 GOB393270 GXX393270 HHT393270 HRP393270 IBL393270 ILH393270 IVD393270 JEZ393270 JOV393270 JYR393270 KIN393270 KSJ393270 LCF393270 LMB393270 LVX393270 MFT393270 MPP393270 MZL393270 NJH393270 NTD393270 OCZ393270 OMV393270 OWR393270 PGN393270 PQJ393270 QAF393270 QKB393270 QTX393270 RDT393270 RNP393270 RXL393270 SHH393270 SRD393270 TAZ393270 TKV393270 TUR393270 UEN393270 UOJ393270 UYF393270 VIB393270 VRX393270 WBT393270 WLP393270 WVL393270 E458806 IZ458806 SV458806 ACR458806 AMN458806 AWJ458806 BGF458806 BQB458806 BZX458806 CJT458806 CTP458806 DDL458806 DNH458806 DXD458806 EGZ458806 EQV458806 FAR458806 FKN458806 FUJ458806 GEF458806 GOB458806 GXX458806 HHT458806 HRP458806 IBL458806 ILH458806 IVD458806 JEZ458806 JOV458806 JYR458806 KIN458806 KSJ458806 LCF458806 LMB458806 LVX458806 MFT458806 MPP458806 MZL458806 NJH458806 NTD458806 OCZ458806 OMV458806 OWR458806 PGN458806 PQJ458806 QAF458806 QKB458806 QTX458806 RDT458806 RNP458806 RXL458806 SHH458806 SRD458806 TAZ458806 TKV458806 TUR458806 UEN458806 UOJ458806 UYF458806 VIB458806 VRX458806 WBT458806 WLP458806 WVL458806 E524342 IZ524342 SV524342 ACR524342 AMN524342 AWJ524342 BGF524342 BQB524342 BZX524342 CJT524342 CTP524342 DDL524342 DNH524342 DXD524342 EGZ524342 EQV524342 FAR524342 FKN524342 FUJ524342 GEF524342 GOB524342 GXX524342 HHT524342 HRP524342 IBL524342 ILH524342 IVD524342 JEZ524342 JOV524342 JYR524342 KIN524342 KSJ524342 LCF524342 LMB524342 LVX524342 MFT524342 MPP524342 MZL524342 NJH524342 NTD524342 OCZ524342 OMV524342 OWR524342 PGN524342 PQJ524342 QAF524342 QKB524342 QTX524342 RDT524342 RNP524342 RXL524342 SHH524342 SRD524342 TAZ524342 TKV524342 TUR524342 UEN524342 UOJ524342 UYF524342 VIB524342 VRX524342 WBT524342 WLP524342 WVL524342 E589878 IZ589878 SV589878 ACR589878 AMN589878 AWJ589878 BGF589878 BQB589878 BZX589878 CJT589878 CTP589878 DDL589878 DNH589878 DXD589878 EGZ589878 EQV589878 FAR589878 FKN589878 FUJ589878 GEF589878 GOB589878 GXX589878 HHT589878 HRP589878 IBL589878 ILH589878 IVD589878 JEZ589878 JOV589878 JYR589878 KIN589878 KSJ589878 LCF589878 LMB589878 LVX589878 MFT589878 MPP589878 MZL589878 NJH589878 NTD589878 OCZ589878 OMV589878 OWR589878 PGN589878 PQJ589878 QAF589878 QKB589878 QTX589878 RDT589878 RNP589878 RXL589878 SHH589878 SRD589878 TAZ589878 TKV589878 TUR589878 UEN589878 UOJ589878 UYF589878 VIB589878 VRX589878 WBT589878 WLP589878 WVL589878 E655414 IZ655414 SV655414 ACR655414 AMN655414 AWJ655414 BGF655414 BQB655414 BZX655414 CJT655414 CTP655414 DDL655414 DNH655414 DXD655414 EGZ655414 EQV655414 FAR655414 FKN655414 FUJ655414 GEF655414 GOB655414 GXX655414 HHT655414 HRP655414 IBL655414 ILH655414 IVD655414 JEZ655414 JOV655414 JYR655414 KIN655414 KSJ655414 LCF655414 LMB655414 LVX655414 MFT655414 MPP655414 MZL655414 NJH655414 NTD655414 OCZ655414 OMV655414 OWR655414 PGN655414 PQJ655414 QAF655414 QKB655414 QTX655414 RDT655414 RNP655414 RXL655414 SHH655414 SRD655414 TAZ655414 TKV655414 TUR655414 UEN655414 UOJ655414 UYF655414 VIB655414 VRX655414 WBT655414 WLP655414 WVL655414 E720950 IZ720950 SV720950 ACR720950 AMN720950 AWJ720950 BGF720950 BQB720950 BZX720950 CJT720950 CTP720950 DDL720950 DNH720950 DXD720950 EGZ720950 EQV720950 FAR720950 FKN720950 FUJ720950 GEF720950 GOB720950 GXX720950 HHT720950 HRP720950 IBL720950 ILH720950 IVD720950 JEZ720950 JOV720950 JYR720950 KIN720950 KSJ720950 LCF720950 LMB720950 LVX720950 MFT720950 MPP720950 MZL720950 NJH720950 NTD720950 OCZ720950 OMV720950 OWR720950 PGN720950 PQJ720950 QAF720950 QKB720950 QTX720950 RDT720950 RNP720950 RXL720950 SHH720950 SRD720950 TAZ720950 TKV720950 TUR720950 UEN720950 UOJ720950 UYF720950 VIB720950 VRX720950 WBT720950 WLP720950 WVL720950 E786486 IZ786486 SV786486 ACR786486 AMN786486 AWJ786486 BGF786486 BQB786486 BZX786486 CJT786486 CTP786486 DDL786486 DNH786486 DXD786486 EGZ786486 EQV786486 FAR786486 FKN786486 FUJ786486 GEF786486 GOB786486 GXX786486 HHT786486 HRP786486 IBL786486 ILH786486 IVD786486 JEZ786486 JOV786486 JYR786486 KIN786486 KSJ786486 LCF786486 LMB786486 LVX786486 MFT786486 MPP786486 MZL786486 NJH786486 NTD786486 OCZ786486 OMV786486 OWR786486 PGN786486 PQJ786486 QAF786486 QKB786486 QTX786486 RDT786486 RNP786486 RXL786486 SHH786486 SRD786486 TAZ786486 TKV786486 TUR786486 UEN786486 UOJ786486 UYF786486 VIB786486 VRX786486 WBT786486 WLP786486 WVL786486 E852022 IZ852022 SV852022 ACR852022 AMN852022 AWJ852022 BGF852022 BQB852022 BZX852022 CJT852022 CTP852022 DDL852022 DNH852022 DXD852022 EGZ852022 EQV852022 FAR852022 FKN852022 FUJ852022 GEF852022 GOB852022 GXX852022 HHT852022 HRP852022 IBL852022 ILH852022 IVD852022 JEZ852022 JOV852022 JYR852022 KIN852022 KSJ852022 LCF852022 LMB852022 LVX852022 MFT852022 MPP852022 MZL852022 NJH852022 NTD852022 OCZ852022 OMV852022 OWR852022 PGN852022 PQJ852022 QAF852022 QKB852022 QTX852022 RDT852022 RNP852022 RXL852022 SHH852022 SRD852022 TAZ852022 TKV852022 TUR852022 UEN852022 UOJ852022 UYF852022 VIB852022 VRX852022 WBT852022 WLP852022 WVL852022 E917558 IZ917558 SV917558 ACR917558 AMN917558 AWJ917558 BGF917558 BQB917558 BZX917558 CJT917558 CTP917558 DDL917558 DNH917558 DXD917558 EGZ917558 EQV917558 FAR917558 FKN917558 FUJ917558 GEF917558 GOB917558 GXX917558 HHT917558 HRP917558 IBL917558 ILH917558 IVD917558 JEZ917558 JOV917558 JYR917558 KIN917558 KSJ917558 LCF917558 LMB917558 LVX917558 MFT917558 MPP917558 MZL917558 NJH917558 NTD917558 OCZ917558 OMV917558 OWR917558 PGN917558 PQJ917558 QAF917558 QKB917558 QTX917558 RDT917558 RNP917558 RXL917558 SHH917558 SRD917558 TAZ917558 TKV917558 TUR917558 UEN917558 UOJ917558 UYF917558 VIB917558 VRX917558 WBT917558 WLP917558 WVL917558 E983094 IZ983094 SV983094 ACR983094 AMN983094 AWJ983094 BGF983094 BQB983094 BZX983094 CJT983094 CTP983094 DDL983094 DNH983094 DXD983094 EGZ983094 EQV983094 FAR983094 FKN983094 FUJ983094 GEF983094 GOB983094 GXX983094 HHT983094 HRP983094 IBL983094 ILH983094 IVD983094 JEZ983094 JOV983094 JYR983094 KIN983094 KSJ983094 LCF983094 LMB983094 LVX983094 MFT983094 MPP983094 MZL983094 NJH983094 NTD983094 OCZ983094 OMV983094 OWR983094 PGN983094 PQJ983094 QAF983094 QKB983094 QTX983094 RDT983094 RNP983094 RXL983094 SHH983094 SRD983094 TAZ983094 TKV983094 TUR983094 UEN983094 UOJ983094 UYF983094 VIB983094 VRX983094 WBT983094 WLP983094 WVL983094 WVN983094:WVQ983094 JB54:JE54 SX54:TA54 ACT54:ACW54 AMP54:AMS54 AWL54:AWO54 BGH54:BGK54 BQD54:BQG54 BZZ54:CAC54 CJV54:CJY54 CTR54:CTU54 DDN54:DDQ54 DNJ54:DNM54 DXF54:DXI54 EHB54:EHE54 EQX54:ERA54 FAT54:FAW54 FKP54:FKS54 FUL54:FUO54 GEH54:GEK54 GOD54:GOG54 GXZ54:GYC54 HHV54:HHY54 HRR54:HRU54 IBN54:IBQ54 ILJ54:ILM54 IVF54:IVI54 JFB54:JFE54 JOX54:JPA54 JYT54:JYW54 KIP54:KIS54 KSL54:KSO54 LCH54:LCK54 LMD54:LMG54 LVZ54:LWC54 MFV54:MFY54 MPR54:MPU54 MZN54:MZQ54 NJJ54:NJM54 NTF54:NTI54 ODB54:ODE54 OMX54:ONA54 OWT54:OWW54 PGP54:PGS54 PQL54:PQO54 QAH54:QAK54 QKD54:QKG54 QTZ54:QUC54 RDV54:RDY54 RNR54:RNU54 RXN54:RXQ54 SHJ54:SHM54 SRF54:SRI54 TBB54:TBE54 TKX54:TLA54 TUT54:TUW54 UEP54:UES54 UOL54:UOO54 UYH54:UYK54 VID54:VIG54 VRZ54:VSC54 WBV54:WBY54 WLR54:WLU54 WVN54:WVQ54 G65590:J65590 JB65590:JE65590 SX65590:TA65590 ACT65590:ACW65590 AMP65590:AMS65590 AWL65590:AWO65590 BGH65590:BGK65590 BQD65590:BQG65590 BZZ65590:CAC65590 CJV65590:CJY65590 CTR65590:CTU65590 DDN65590:DDQ65590 DNJ65590:DNM65590 DXF65590:DXI65590 EHB65590:EHE65590 EQX65590:ERA65590 FAT65590:FAW65590 FKP65590:FKS65590 FUL65590:FUO65590 GEH65590:GEK65590 GOD65590:GOG65590 GXZ65590:GYC65590 HHV65590:HHY65590 HRR65590:HRU65590 IBN65590:IBQ65590 ILJ65590:ILM65590 IVF65590:IVI65590 JFB65590:JFE65590 JOX65590:JPA65590 JYT65590:JYW65590 KIP65590:KIS65590 KSL65590:KSO65590 LCH65590:LCK65590 LMD65590:LMG65590 LVZ65590:LWC65590 MFV65590:MFY65590 MPR65590:MPU65590 MZN65590:MZQ65590 NJJ65590:NJM65590 NTF65590:NTI65590 ODB65590:ODE65590 OMX65590:ONA65590 OWT65590:OWW65590 PGP65590:PGS65590 PQL65590:PQO65590 QAH65590:QAK65590 QKD65590:QKG65590 QTZ65590:QUC65590 RDV65590:RDY65590 RNR65590:RNU65590 RXN65590:RXQ65590 SHJ65590:SHM65590 SRF65590:SRI65590 TBB65590:TBE65590 TKX65590:TLA65590 TUT65590:TUW65590 UEP65590:UES65590 UOL65590:UOO65590 UYH65590:UYK65590 VID65590:VIG65590 VRZ65590:VSC65590 WBV65590:WBY65590 WLR65590:WLU65590 WVN65590:WVQ65590 G131126:J131126 JB131126:JE131126 SX131126:TA131126 ACT131126:ACW131126 AMP131126:AMS131126 AWL131126:AWO131126 BGH131126:BGK131126 BQD131126:BQG131126 BZZ131126:CAC131126 CJV131126:CJY131126 CTR131126:CTU131126 DDN131126:DDQ131126 DNJ131126:DNM131126 DXF131126:DXI131126 EHB131126:EHE131126 EQX131126:ERA131126 FAT131126:FAW131126 FKP131126:FKS131126 FUL131126:FUO131126 GEH131126:GEK131126 GOD131126:GOG131126 GXZ131126:GYC131126 HHV131126:HHY131126 HRR131126:HRU131126 IBN131126:IBQ131126 ILJ131126:ILM131126 IVF131126:IVI131126 JFB131126:JFE131126 JOX131126:JPA131126 JYT131126:JYW131126 KIP131126:KIS131126 KSL131126:KSO131126 LCH131126:LCK131126 LMD131126:LMG131126 LVZ131126:LWC131126 MFV131126:MFY131126 MPR131126:MPU131126 MZN131126:MZQ131126 NJJ131126:NJM131126 NTF131126:NTI131126 ODB131126:ODE131126 OMX131126:ONA131126 OWT131126:OWW131126 PGP131126:PGS131126 PQL131126:PQO131126 QAH131126:QAK131126 QKD131126:QKG131126 QTZ131126:QUC131126 RDV131126:RDY131126 RNR131126:RNU131126 RXN131126:RXQ131126 SHJ131126:SHM131126 SRF131126:SRI131126 TBB131126:TBE131126 TKX131126:TLA131126 TUT131126:TUW131126 UEP131126:UES131126 UOL131126:UOO131126 UYH131126:UYK131126 VID131126:VIG131126 VRZ131126:VSC131126 WBV131126:WBY131126 WLR131126:WLU131126 WVN131126:WVQ131126 G196662:J196662 JB196662:JE196662 SX196662:TA196662 ACT196662:ACW196662 AMP196662:AMS196662 AWL196662:AWO196662 BGH196662:BGK196662 BQD196662:BQG196662 BZZ196662:CAC196662 CJV196662:CJY196662 CTR196662:CTU196662 DDN196662:DDQ196662 DNJ196662:DNM196662 DXF196662:DXI196662 EHB196662:EHE196662 EQX196662:ERA196662 FAT196662:FAW196662 FKP196662:FKS196662 FUL196662:FUO196662 GEH196662:GEK196662 GOD196662:GOG196662 GXZ196662:GYC196662 HHV196662:HHY196662 HRR196662:HRU196662 IBN196662:IBQ196662 ILJ196662:ILM196662 IVF196662:IVI196662 JFB196662:JFE196662 JOX196662:JPA196662 JYT196662:JYW196662 KIP196662:KIS196662 KSL196662:KSO196662 LCH196662:LCK196662 LMD196662:LMG196662 LVZ196662:LWC196662 MFV196662:MFY196662 MPR196662:MPU196662 MZN196662:MZQ196662 NJJ196662:NJM196662 NTF196662:NTI196662 ODB196662:ODE196662 OMX196662:ONA196662 OWT196662:OWW196662 PGP196662:PGS196662 PQL196662:PQO196662 QAH196662:QAK196662 QKD196662:QKG196662 QTZ196662:QUC196662 RDV196662:RDY196662 RNR196662:RNU196662 RXN196662:RXQ196662 SHJ196662:SHM196662 SRF196662:SRI196662 TBB196662:TBE196662 TKX196662:TLA196662 TUT196662:TUW196662 UEP196662:UES196662 UOL196662:UOO196662 UYH196662:UYK196662 VID196662:VIG196662 VRZ196662:VSC196662 WBV196662:WBY196662 WLR196662:WLU196662 WVN196662:WVQ196662 G262198:J262198 JB262198:JE262198 SX262198:TA262198 ACT262198:ACW262198 AMP262198:AMS262198 AWL262198:AWO262198 BGH262198:BGK262198 BQD262198:BQG262198 BZZ262198:CAC262198 CJV262198:CJY262198 CTR262198:CTU262198 DDN262198:DDQ262198 DNJ262198:DNM262198 DXF262198:DXI262198 EHB262198:EHE262198 EQX262198:ERA262198 FAT262198:FAW262198 FKP262198:FKS262198 FUL262198:FUO262198 GEH262198:GEK262198 GOD262198:GOG262198 GXZ262198:GYC262198 HHV262198:HHY262198 HRR262198:HRU262198 IBN262198:IBQ262198 ILJ262198:ILM262198 IVF262198:IVI262198 JFB262198:JFE262198 JOX262198:JPA262198 JYT262198:JYW262198 KIP262198:KIS262198 KSL262198:KSO262198 LCH262198:LCK262198 LMD262198:LMG262198 LVZ262198:LWC262198 MFV262198:MFY262198 MPR262198:MPU262198 MZN262198:MZQ262198 NJJ262198:NJM262198 NTF262198:NTI262198 ODB262198:ODE262198 OMX262198:ONA262198 OWT262198:OWW262198 PGP262198:PGS262198 PQL262198:PQO262198 QAH262198:QAK262198 QKD262198:QKG262198 QTZ262198:QUC262198 RDV262198:RDY262198 RNR262198:RNU262198 RXN262198:RXQ262198 SHJ262198:SHM262198 SRF262198:SRI262198 TBB262198:TBE262198 TKX262198:TLA262198 TUT262198:TUW262198 UEP262198:UES262198 UOL262198:UOO262198 UYH262198:UYK262198 VID262198:VIG262198 VRZ262198:VSC262198 WBV262198:WBY262198 WLR262198:WLU262198 WVN262198:WVQ262198 G327734:J327734 JB327734:JE327734 SX327734:TA327734 ACT327734:ACW327734 AMP327734:AMS327734 AWL327734:AWO327734 BGH327734:BGK327734 BQD327734:BQG327734 BZZ327734:CAC327734 CJV327734:CJY327734 CTR327734:CTU327734 DDN327734:DDQ327734 DNJ327734:DNM327734 DXF327734:DXI327734 EHB327734:EHE327734 EQX327734:ERA327734 FAT327734:FAW327734 FKP327734:FKS327734 FUL327734:FUO327734 GEH327734:GEK327734 GOD327734:GOG327734 GXZ327734:GYC327734 HHV327734:HHY327734 HRR327734:HRU327734 IBN327734:IBQ327734 ILJ327734:ILM327734 IVF327734:IVI327734 JFB327734:JFE327734 JOX327734:JPA327734 JYT327734:JYW327734 KIP327734:KIS327734 KSL327734:KSO327734 LCH327734:LCK327734 LMD327734:LMG327734 LVZ327734:LWC327734 MFV327734:MFY327734 MPR327734:MPU327734 MZN327734:MZQ327734 NJJ327734:NJM327734 NTF327734:NTI327734 ODB327734:ODE327734 OMX327734:ONA327734 OWT327734:OWW327734 PGP327734:PGS327734 PQL327734:PQO327734 QAH327734:QAK327734 QKD327734:QKG327734 QTZ327734:QUC327734 RDV327734:RDY327734 RNR327734:RNU327734 RXN327734:RXQ327734 SHJ327734:SHM327734 SRF327734:SRI327734 TBB327734:TBE327734 TKX327734:TLA327734 TUT327734:TUW327734 UEP327734:UES327734 UOL327734:UOO327734 UYH327734:UYK327734 VID327734:VIG327734 VRZ327734:VSC327734 WBV327734:WBY327734 WLR327734:WLU327734 WVN327734:WVQ327734 G393270:J393270 JB393270:JE393270 SX393270:TA393270 ACT393270:ACW393270 AMP393270:AMS393270 AWL393270:AWO393270 BGH393270:BGK393270 BQD393270:BQG393270 BZZ393270:CAC393270 CJV393270:CJY393270 CTR393270:CTU393270 DDN393270:DDQ393270 DNJ393270:DNM393270 DXF393270:DXI393270 EHB393270:EHE393270 EQX393270:ERA393270 FAT393270:FAW393270 FKP393270:FKS393270 FUL393270:FUO393270 GEH393270:GEK393270 GOD393270:GOG393270 GXZ393270:GYC393270 HHV393270:HHY393270 HRR393270:HRU393270 IBN393270:IBQ393270 ILJ393270:ILM393270 IVF393270:IVI393270 JFB393270:JFE393270 JOX393270:JPA393270 JYT393270:JYW393270 KIP393270:KIS393270 KSL393270:KSO393270 LCH393270:LCK393270 LMD393270:LMG393270 LVZ393270:LWC393270 MFV393270:MFY393270 MPR393270:MPU393270 MZN393270:MZQ393270 NJJ393270:NJM393270 NTF393270:NTI393270 ODB393270:ODE393270 OMX393270:ONA393270 OWT393270:OWW393270 PGP393270:PGS393270 PQL393270:PQO393270 QAH393270:QAK393270 QKD393270:QKG393270 QTZ393270:QUC393270 RDV393270:RDY393270 RNR393270:RNU393270 RXN393270:RXQ393270 SHJ393270:SHM393270 SRF393270:SRI393270 TBB393270:TBE393270 TKX393270:TLA393270 TUT393270:TUW393270 UEP393270:UES393270 UOL393270:UOO393270 UYH393270:UYK393270 VID393270:VIG393270 VRZ393270:VSC393270 WBV393270:WBY393270 WLR393270:WLU393270 WVN393270:WVQ393270 G458806:J458806 JB458806:JE458806 SX458806:TA458806 ACT458806:ACW458806 AMP458806:AMS458806 AWL458806:AWO458806 BGH458806:BGK458806 BQD458806:BQG458806 BZZ458806:CAC458806 CJV458806:CJY458806 CTR458806:CTU458806 DDN458806:DDQ458806 DNJ458806:DNM458806 DXF458806:DXI458806 EHB458806:EHE458806 EQX458806:ERA458806 FAT458806:FAW458806 FKP458806:FKS458806 FUL458806:FUO458806 GEH458806:GEK458806 GOD458806:GOG458806 GXZ458806:GYC458806 HHV458806:HHY458806 HRR458806:HRU458806 IBN458806:IBQ458806 ILJ458806:ILM458806 IVF458806:IVI458806 JFB458806:JFE458806 JOX458806:JPA458806 JYT458806:JYW458806 KIP458806:KIS458806 KSL458806:KSO458806 LCH458806:LCK458806 LMD458806:LMG458806 LVZ458806:LWC458806 MFV458806:MFY458806 MPR458806:MPU458806 MZN458806:MZQ458806 NJJ458806:NJM458806 NTF458806:NTI458806 ODB458806:ODE458806 OMX458806:ONA458806 OWT458806:OWW458806 PGP458806:PGS458806 PQL458806:PQO458806 QAH458806:QAK458806 QKD458806:QKG458806 QTZ458806:QUC458806 RDV458806:RDY458806 RNR458806:RNU458806 RXN458806:RXQ458806 SHJ458806:SHM458806 SRF458806:SRI458806 TBB458806:TBE458806 TKX458806:TLA458806 TUT458806:TUW458806 UEP458806:UES458806 UOL458806:UOO458806 UYH458806:UYK458806 VID458806:VIG458806 VRZ458806:VSC458806 WBV458806:WBY458806 WLR458806:WLU458806 WVN458806:WVQ458806 G524342:J524342 JB524342:JE524342 SX524342:TA524342 ACT524342:ACW524342 AMP524342:AMS524342 AWL524342:AWO524342 BGH524342:BGK524342 BQD524342:BQG524342 BZZ524342:CAC524342 CJV524342:CJY524342 CTR524342:CTU524342 DDN524342:DDQ524342 DNJ524342:DNM524342 DXF524342:DXI524342 EHB524342:EHE524342 EQX524342:ERA524342 FAT524342:FAW524342 FKP524342:FKS524342 FUL524342:FUO524342 GEH524342:GEK524342 GOD524342:GOG524342 GXZ524342:GYC524342 HHV524342:HHY524342 HRR524342:HRU524342 IBN524342:IBQ524342 ILJ524342:ILM524342 IVF524342:IVI524342 JFB524342:JFE524342 JOX524342:JPA524342 JYT524342:JYW524342 KIP524342:KIS524342 KSL524342:KSO524342 LCH524342:LCK524342 LMD524342:LMG524342 LVZ524342:LWC524342 MFV524342:MFY524342 MPR524342:MPU524342 MZN524342:MZQ524342 NJJ524342:NJM524342 NTF524342:NTI524342 ODB524342:ODE524342 OMX524342:ONA524342 OWT524342:OWW524342 PGP524342:PGS524342 PQL524342:PQO524342 QAH524342:QAK524342 QKD524342:QKG524342 QTZ524342:QUC524342 RDV524342:RDY524342 RNR524342:RNU524342 RXN524342:RXQ524342 SHJ524342:SHM524342 SRF524342:SRI524342 TBB524342:TBE524342 TKX524342:TLA524342 TUT524342:TUW524342 UEP524342:UES524342 UOL524342:UOO524342 UYH524342:UYK524342 VID524342:VIG524342 VRZ524342:VSC524342 WBV524342:WBY524342 WLR524342:WLU524342 WVN524342:WVQ524342 G589878:J589878 JB589878:JE589878 SX589878:TA589878 ACT589878:ACW589878 AMP589878:AMS589878 AWL589878:AWO589878 BGH589878:BGK589878 BQD589878:BQG589878 BZZ589878:CAC589878 CJV589878:CJY589878 CTR589878:CTU589878 DDN589878:DDQ589878 DNJ589878:DNM589878 DXF589878:DXI589878 EHB589878:EHE589878 EQX589878:ERA589878 FAT589878:FAW589878 FKP589878:FKS589878 FUL589878:FUO589878 GEH589878:GEK589878 GOD589878:GOG589878 GXZ589878:GYC589878 HHV589878:HHY589878 HRR589878:HRU589878 IBN589878:IBQ589878 ILJ589878:ILM589878 IVF589878:IVI589878 JFB589878:JFE589878 JOX589878:JPA589878 JYT589878:JYW589878 KIP589878:KIS589878 KSL589878:KSO589878 LCH589878:LCK589878 LMD589878:LMG589878 LVZ589878:LWC589878 MFV589878:MFY589878 MPR589878:MPU589878 MZN589878:MZQ589878 NJJ589878:NJM589878 NTF589878:NTI589878 ODB589878:ODE589878 OMX589878:ONA589878 OWT589878:OWW589878 PGP589878:PGS589878 PQL589878:PQO589878 QAH589878:QAK589878 QKD589878:QKG589878 QTZ589878:QUC589878 RDV589878:RDY589878 RNR589878:RNU589878 RXN589878:RXQ589878 SHJ589878:SHM589878 SRF589878:SRI589878 TBB589878:TBE589878 TKX589878:TLA589878 TUT589878:TUW589878 UEP589878:UES589878 UOL589878:UOO589878 UYH589878:UYK589878 VID589878:VIG589878 VRZ589878:VSC589878 WBV589878:WBY589878 WLR589878:WLU589878 WVN589878:WVQ589878 G655414:J655414 JB655414:JE655414 SX655414:TA655414 ACT655414:ACW655414 AMP655414:AMS655414 AWL655414:AWO655414 BGH655414:BGK655414 BQD655414:BQG655414 BZZ655414:CAC655414 CJV655414:CJY655414 CTR655414:CTU655414 DDN655414:DDQ655414 DNJ655414:DNM655414 DXF655414:DXI655414 EHB655414:EHE655414 EQX655414:ERA655414 FAT655414:FAW655414 FKP655414:FKS655414 FUL655414:FUO655414 GEH655414:GEK655414 GOD655414:GOG655414 GXZ655414:GYC655414 HHV655414:HHY655414 HRR655414:HRU655414 IBN655414:IBQ655414 ILJ655414:ILM655414 IVF655414:IVI655414 JFB655414:JFE655414 JOX655414:JPA655414 JYT655414:JYW655414 KIP655414:KIS655414 KSL655414:KSO655414 LCH655414:LCK655414 LMD655414:LMG655414 LVZ655414:LWC655414 MFV655414:MFY655414 MPR655414:MPU655414 MZN655414:MZQ655414 NJJ655414:NJM655414 NTF655414:NTI655414 ODB655414:ODE655414 OMX655414:ONA655414 OWT655414:OWW655414 PGP655414:PGS655414 PQL655414:PQO655414 QAH655414:QAK655414 QKD655414:QKG655414 QTZ655414:QUC655414 RDV655414:RDY655414 RNR655414:RNU655414 RXN655414:RXQ655414 SHJ655414:SHM655414 SRF655414:SRI655414 TBB655414:TBE655414 TKX655414:TLA655414 TUT655414:TUW655414 UEP655414:UES655414 UOL655414:UOO655414 UYH655414:UYK655414 VID655414:VIG655414 VRZ655414:VSC655414 WBV655414:WBY655414 WLR655414:WLU655414 WVN655414:WVQ655414 G720950:J720950 JB720950:JE720950 SX720950:TA720950 ACT720950:ACW720950 AMP720950:AMS720950 AWL720950:AWO720950 BGH720950:BGK720950 BQD720950:BQG720950 BZZ720950:CAC720950 CJV720950:CJY720950 CTR720950:CTU720950 DDN720950:DDQ720950 DNJ720950:DNM720950 DXF720950:DXI720950 EHB720950:EHE720950 EQX720950:ERA720950 FAT720950:FAW720950 FKP720950:FKS720950 FUL720950:FUO720950 GEH720950:GEK720950 GOD720950:GOG720950 GXZ720950:GYC720950 HHV720950:HHY720950 HRR720950:HRU720950 IBN720950:IBQ720950 ILJ720950:ILM720950 IVF720950:IVI720950 JFB720950:JFE720950 JOX720950:JPA720950 JYT720950:JYW720950 KIP720950:KIS720950 KSL720950:KSO720950 LCH720950:LCK720950 LMD720950:LMG720950 LVZ720950:LWC720950 MFV720950:MFY720950 MPR720950:MPU720950 MZN720950:MZQ720950 NJJ720950:NJM720950 NTF720950:NTI720950 ODB720950:ODE720950 OMX720950:ONA720950 OWT720950:OWW720950 PGP720950:PGS720950 PQL720950:PQO720950 QAH720950:QAK720950 QKD720950:QKG720950 QTZ720950:QUC720950 RDV720950:RDY720950 RNR720950:RNU720950 RXN720950:RXQ720950 SHJ720950:SHM720950 SRF720950:SRI720950 TBB720950:TBE720950 TKX720950:TLA720950 TUT720950:TUW720950 UEP720950:UES720950 UOL720950:UOO720950 UYH720950:UYK720950 VID720950:VIG720950 VRZ720950:VSC720950 WBV720950:WBY720950 WLR720950:WLU720950 WVN720950:WVQ720950 G786486:J786486 JB786486:JE786486 SX786486:TA786486 ACT786486:ACW786486 AMP786486:AMS786486 AWL786486:AWO786486 BGH786486:BGK786486 BQD786486:BQG786486 BZZ786486:CAC786486 CJV786486:CJY786486 CTR786486:CTU786486 DDN786486:DDQ786486 DNJ786486:DNM786486 DXF786486:DXI786486 EHB786486:EHE786486 EQX786486:ERA786486 FAT786486:FAW786486 FKP786486:FKS786486 FUL786486:FUO786486 GEH786486:GEK786486 GOD786486:GOG786486 GXZ786486:GYC786486 HHV786486:HHY786486 HRR786486:HRU786486 IBN786486:IBQ786486 ILJ786486:ILM786486 IVF786486:IVI786486 JFB786486:JFE786486 JOX786486:JPA786486 JYT786486:JYW786486 KIP786486:KIS786486 KSL786486:KSO786486 LCH786486:LCK786486 LMD786486:LMG786486 LVZ786486:LWC786486 MFV786486:MFY786486 MPR786486:MPU786486 MZN786486:MZQ786486 NJJ786486:NJM786486 NTF786486:NTI786486 ODB786486:ODE786486 OMX786486:ONA786486 OWT786486:OWW786486 PGP786486:PGS786486 PQL786486:PQO786486 QAH786486:QAK786486 QKD786486:QKG786486 QTZ786486:QUC786486 RDV786486:RDY786486 RNR786486:RNU786486 RXN786486:RXQ786486 SHJ786486:SHM786486 SRF786486:SRI786486 TBB786486:TBE786486 TKX786486:TLA786486 TUT786486:TUW786486 UEP786486:UES786486 UOL786486:UOO786486 UYH786486:UYK786486 VID786486:VIG786486 VRZ786486:VSC786486 WBV786486:WBY786486 WLR786486:WLU786486 WVN786486:WVQ786486 G852022:J852022 JB852022:JE852022 SX852022:TA852022 ACT852022:ACW852022 AMP852022:AMS852022 AWL852022:AWO852022 BGH852022:BGK852022 BQD852022:BQG852022 BZZ852022:CAC852022 CJV852022:CJY852022 CTR852022:CTU852022 DDN852022:DDQ852022 DNJ852022:DNM852022 DXF852022:DXI852022 EHB852022:EHE852022 EQX852022:ERA852022 FAT852022:FAW852022 FKP852022:FKS852022 FUL852022:FUO852022 GEH852022:GEK852022 GOD852022:GOG852022 GXZ852022:GYC852022 HHV852022:HHY852022 HRR852022:HRU852022 IBN852022:IBQ852022 ILJ852022:ILM852022 IVF852022:IVI852022 JFB852022:JFE852022 JOX852022:JPA852022 JYT852022:JYW852022 KIP852022:KIS852022 KSL852022:KSO852022 LCH852022:LCK852022 LMD852022:LMG852022 LVZ852022:LWC852022 MFV852022:MFY852022 MPR852022:MPU852022 MZN852022:MZQ852022 NJJ852022:NJM852022 NTF852022:NTI852022 ODB852022:ODE852022 OMX852022:ONA852022 OWT852022:OWW852022 PGP852022:PGS852022 PQL852022:PQO852022 QAH852022:QAK852022 QKD852022:QKG852022 QTZ852022:QUC852022 RDV852022:RDY852022 RNR852022:RNU852022 RXN852022:RXQ852022 SHJ852022:SHM852022 SRF852022:SRI852022 TBB852022:TBE852022 TKX852022:TLA852022 TUT852022:TUW852022 UEP852022:UES852022 UOL852022:UOO852022 UYH852022:UYK852022 VID852022:VIG852022 VRZ852022:VSC852022 WBV852022:WBY852022 WLR852022:WLU852022 WVN852022:WVQ852022 G917558:J917558 JB917558:JE917558 SX917558:TA917558 ACT917558:ACW917558 AMP917558:AMS917558 AWL917558:AWO917558 BGH917558:BGK917558 BQD917558:BQG917558 BZZ917558:CAC917558 CJV917558:CJY917558 CTR917558:CTU917558 DDN917558:DDQ917558 DNJ917558:DNM917558 DXF917558:DXI917558 EHB917558:EHE917558 EQX917558:ERA917558 FAT917558:FAW917558 FKP917558:FKS917558 FUL917558:FUO917558 GEH917558:GEK917558 GOD917558:GOG917558 GXZ917558:GYC917558 HHV917558:HHY917558 HRR917558:HRU917558 IBN917558:IBQ917558 ILJ917558:ILM917558 IVF917558:IVI917558 JFB917558:JFE917558 JOX917558:JPA917558 JYT917558:JYW917558 KIP917558:KIS917558 KSL917558:KSO917558 LCH917558:LCK917558 LMD917558:LMG917558 LVZ917558:LWC917558 MFV917558:MFY917558 MPR917558:MPU917558 MZN917558:MZQ917558 NJJ917558:NJM917558 NTF917558:NTI917558 ODB917558:ODE917558 OMX917558:ONA917558 OWT917558:OWW917558 PGP917558:PGS917558 PQL917558:PQO917558 QAH917558:QAK917558 QKD917558:QKG917558 QTZ917558:QUC917558 RDV917558:RDY917558 RNR917558:RNU917558 RXN917558:RXQ917558 SHJ917558:SHM917558 SRF917558:SRI917558 TBB917558:TBE917558 TKX917558:TLA917558 TUT917558:TUW917558 UEP917558:UES917558 UOL917558:UOO917558 UYH917558:UYK917558 VID917558:VIG917558 VRZ917558:VSC917558 WBV917558:WBY917558 WLR917558:WLU917558 WVN917558:WVQ917558 G983094:J983094 JB983094:JE983094 SX983094:TA983094 ACT983094:ACW983094 AMP983094:AMS983094 AWL983094:AWO983094 BGH983094:BGK983094 BQD983094:BQG983094 BZZ983094:CAC983094 CJV983094:CJY983094 CTR983094:CTU983094 DDN983094:DDQ983094 DNJ983094:DNM983094 DXF983094:DXI983094 EHB983094:EHE983094 EQX983094:ERA983094 FAT983094:FAW983094 FKP983094:FKS983094 FUL983094:FUO983094 GEH983094:GEK983094 GOD983094:GOG983094 GXZ983094:GYC983094 HHV983094:HHY983094 HRR983094:HRU983094 IBN983094:IBQ983094 ILJ983094:ILM983094 IVF983094:IVI983094 JFB983094:JFE983094 JOX983094:JPA983094 JYT983094:JYW983094 KIP983094:KIS983094 KSL983094:KSO983094 LCH983094:LCK983094 LMD983094:LMG983094 LVZ983094:LWC983094 MFV983094:MFY983094 MPR983094:MPU983094 MZN983094:MZQ983094 NJJ983094:NJM983094 NTF983094:NTI983094 ODB983094:ODE983094 OMX983094:ONA983094 OWT983094:OWW983094 PGP983094:PGS983094 PQL983094:PQO983094 QAH983094:QAK983094 QKD983094:QKG983094 QTZ983094:QUC983094 RDV983094:RDY983094 RNR983094:RNU983094 RXN983094:RXQ983094 SHJ983094:SHM983094 SRF983094:SRI983094 TBB983094:TBE983094 TKX983094:TLA983094 TUT983094:TUW983094 UEP983094:UES983094 UOL983094:UOO983094 UYH983094:UYK983094 VID983094:VIG983094 VRZ983094:VSC983094 WBV983094:WBY983094 E54 G54:J54" xr:uid="{00000000-0002-0000-0400-000003000000}">
      <formula1>0</formula1>
    </dataValidation>
    <dataValidation type="whole" operator="lessThanOrEqual" allowBlank="1" showInputMessage="1" showErrorMessage="1" error="въведете цяло отрицателно число" sqref="WLR983131:WLU983131 IZ91 SV91 ACR91 AMN91 AWJ91 BGF91 BQB91 BZX91 CJT91 CTP91 DDL91 DNH91 DXD91 EGZ91 EQV91 FAR91 FKN91 FUJ91 GEF91 GOB91 GXX91 HHT91 HRP91 IBL91 ILH91 IVD91 JEZ91 JOV91 JYR91 KIN91 KSJ91 LCF91 LMB91 LVX91 MFT91 MPP91 MZL91 NJH91 NTD91 OCZ91 OMV91 OWR91 PGN91 PQJ91 QAF91 QKB91 QTX91 RDT91 RNP91 RXL91 SHH91 SRD91 TAZ91 TKV91 TUR91 UEN91 UOJ91 UYF91 VIB91 VRX91 WBT91 WLP91 WVL91 E65627 IZ65627 SV65627 ACR65627 AMN65627 AWJ65627 BGF65627 BQB65627 BZX65627 CJT65627 CTP65627 DDL65627 DNH65627 DXD65627 EGZ65627 EQV65627 FAR65627 FKN65627 FUJ65627 GEF65627 GOB65627 GXX65627 HHT65627 HRP65627 IBL65627 ILH65627 IVD65627 JEZ65627 JOV65627 JYR65627 KIN65627 KSJ65627 LCF65627 LMB65627 LVX65627 MFT65627 MPP65627 MZL65627 NJH65627 NTD65627 OCZ65627 OMV65627 OWR65627 PGN65627 PQJ65627 QAF65627 QKB65627 QTX65627 RDT65627 RNP65627 RXL65627 SHH65627 SRD65627 TAZ65627 TKV65627 TUR65627 UEN65627 UOJ65627 UYF65627 VIB65627 VRX65627 WBT65627 WLP65627 WVL65627 E131163 IZ131163 SV131163 ACR131163 AMN131163 AWJ131163 BGF131163 BQB131163 BZX131163 CJT131163 CTP131163 DDL131163 DNH131163 DXD131163 EGZ131163 EQV131163 FAR131163 FKN131163 FUJ131163 GEF131163 GOB131163 GXX131163 HHT131163 HRP131163 IBL131163 ILH131163 IVD131163 JEZ131163 JOV131163 JYR131163 KIN131163 KSJ131163 LCF131163 LMB131163 LVX131163 MFT131163 MPP131163 MZL131163 NJH131163 NTD131163 OCZ131163 OMV131163 OWR131163 PGN131163 PQJ131163 QAF131163 QKB131163 QTX131163 RDT131163 RNP131163 RXL131163 SHH131163 SRD131163 TAZ131163 TKV131163 TUR131163 UEN131163 UOJ131163 UYF131163 VIB131163 VRX131163 WBT131163 WLP131163 WVL131163 E196699 IZ196699 SV196699 ACR196699 AMN196699 AWJ196699 BGF196699 BQB196699 BZX196699 CJT196699 CTP196699 DDL196699 DNH196699 DXD196699 EGZ196699 EQV196699 FAR196699 FKN196699 FUJ196699 GEF196699 GOB196699 GXX196699 HHT196699 HRP196699 IBL196699 ILH196699 IVD196699 JEZ196699 JOV196699 JYR196699 KIN196699 KSJ196699 LCF196699 LMB196699 LVX196699 MFT196699 MPP196699 MZL196699 NJH196699 NTD196699 OCZ196699 OMV196699 OWR196699 PGN196699 PQJ196699 QAF196699 QKB196699 QTX196699 RDT196699 RNP196699 RXL196699 SHH196699 SRD196699 TAZ196699 TKV196699 TUR196699 UEN196699 UOJ196699 UYF196699 VIB196699 VRX196699 WBT196699 WLP196699 WVL196699 E262235 IZ262235 SV262235 ACR262235 AMN262235 AWJ262235 BGF262235 BQB262235 BZX262235 CJT262235 CTP262235 DDL262235 DNH262235 DXD262235 EGZ262235 EQV262235 FAR262235 FKN262235 FUJ262235 GEF262235 GOB262235 GXX262235 HHT262235 HRP262235 IBL262235 ILH262235 IVD262235 JEZ262235 JOV262235 JYR262235 KIN262235 KSJ262235 LCF262235 LMB262235 LVX262235 MFT262235 MPP262235 MZL262235 NJH262235 NTD262235 OCZ262235 OMV262235 OWR262235 PGN262235 PQJ262235 QAF262235 QKB262235 QTX262235 RDT262235 RNP262235 RXL262235 SHH262235 SRD262235 TAZ262235 TKV262235 TUR262235 UEN262235 UOJ262235 UYF262235 VIB262235 VRX262235 WBT262235 WLP262235 WVL262235 E327771 IZ327771 SV327771 ACR327771 AMN327771 AWJ327771 BGF327771 BQB327771 BZX327771 CJT327771 CTP327771 DDL327771 DNH327771 DXD327771 EGZ327771 EQV327771 FAR327771 FKN327771 FUJ327771 GEF327771 GOB327771 GXX327771 HHT327771 HRP327771 IBL327771 ILH327771 IVD327771 JEZ327771 JOV327771 JYR327771 KIN327771 KSJ327771 LCF327771 LMB327771 LVX327771 MFT327771 MPP327771 MZL327771 NJH327771 NTD327771 OCZ327771 OMV327771 OWR327771 PGN327771 PQJ327771 QAF327771 QKB327771 QTX327771 RDT327771 RNP327771 RXL327771 SHH327771 SRD327771 TAZ327771 TKV327771 TUR327771 UEN327771 UOJ327771 UYF327771 VIB327771 VRX327771 WBT327771 WLP327771 WVL327771 E393307 IZ393307 SV393307 ACR393307 AMN393307 AWJ393307 BGF393307 BQB393307 BZX393307 CJT393307 CTP393307 DDL393307 DNH393307 DXD393307 EGZ393307 EQV393307 FAR393307 FKN393307 FUJ393307 GEF393307 GOB393307 GXX393307 HHT393307 HRP393307 IBL393307 ILH393307 IVD393307 JEZ393307 JOV393307 JYR393307 KIN393307 KSJ393307 LCF393307 LMB393307 LVX393307 MFT393307 MPP393307 MZL393307 NJH393307 NTD393307 OCZ393307 OMV393307 OWR393307 PGN393307 PQJ393307 QAF393307 QKB393307 QTX393307 RDT393307 RNP393307 RXL393307 SHH393307 SRD393307 TAZ393307 TKV393307 TUR393307 UEN393307 UOJ393307 UYF393307 VIB393307 VRX393307 WBT393307 WLP393307 WVL393307 E458843 IZ458843 SV458843 ACR458843 AMN458843 AWJ458843 BGF458843 BQB458843 BZX458843 CJT458843 CTP458843 DDL458843 DNH458843 DXD458843 EGZ458843 EQV458843 FAR458843 FKN458843 FUJ458843 GEF458843 GOB458843 GXX458843 HHT458843 HRP458843 IBL458843 ILH458843 IVD458843 JEZ458843 JOV458843 JYR458843 KIN458843 KSJ458843 LCF458843 LMB458843 LVX458843 MFT458843 MPP458843 MZL458843 NJH458843 NTD458843 OCZ458843 OMV458843 OWR458843 PGN458843 PQJ458843 QAF458843 QKB458843 QTX458843 RDT458843 RNP458843 RXL458843 SHH458843 SRD458843 TAZ458843 TKV458843 TUR458843 UEN458843 UOJ458843 UYF458843 VIB458843 VRX458843 WBT458843 WLP458843 WVL458843 E524379 IZ524379 SV524379 ACR524379 AMN524379 AWJ524379 BGF524379 BQB524379 BZX524379 CJT524379 CTP524379 DDL524379 DNH524379 DXD524379 EGZ524379 EQV524379 FAR524379 FKN524379 FUJ524379 GEF524379 GOB524379 GXX524379 HHT524379 HRP524379 IBL524379 ILH524379 IVD524379 JEZ524379 JOV524379 JYR524379 KIN524379 KSJ524379 LCF524379 LMB524379 LVX524379 MFT524379 MPP524379 MZL524379 NJH524379 NTD524379 OCZ524379 OMV524379 OWR524379 PGN524379 PQJ524379 QAF524379 QKB524379 QTX524379 RDT524379 RNP524379 RXL524379 SHH524379 SRD524379 TAZ524379 TKV524379 TUR524379 UEN524379 UOJ524379 UYF524379 VIB524379 VRX524379 WBT524379 WLP524379 WVL524379 E589915 IZ589915 SV589915 ACR589915 AMN589915 AWJ589915 BGF589915 BQB589915 BZX589915 CJT589915 CTP589915 DDL589915 DNH589915 DXD589915 EGZ589915 EQV589915 FAR589915 FKN589915 FUJ589915 GEF589915 GOB589915 GXX589915 HHT589915 HRP589915 IBL589915 ILH589915 IVD589915 JEZ589915 JOV589915 JYR589915 KIN589915 KSJ589915 LCF589915 LMB589915 LVX589915 MFT589915 MPP589915 MZL589915 NJH589915 NTD589915 OCZ589915 OMV589915 OWR589915 PGN589915 PQJ589915 QAF589915 QKB589915 QTX589915 RDT589915 RNP589915 RXL589915 SHH589915 SRD589915 TAZ589915 TKV589915 TUR589915 UEN589915 UOJ589915 UYF589915 VIB589915 VRX589915 WBT589915 WLP589915 WVL589915 E655451 IZ655451 SV655451 ACR655451 AMN655451 AWJ655451 BGF655451 BQB655451 BZX655451 CJT655451 CTP655451 DDL655451 DNH655451 DXD655451 EGZ655451 EQV655451 FAR655451 FKN655451 FUJ655451 GEF655451 GOB655451 GXX655451 HHT655451 HRP655451 IBL655451 ILH655451 IVD655451 JEZ655451 JOV655451 JYR655451 KIN655451 KSJ655451 LCF655451 LMB655451 LVX655451 MFT655451 MPP655451 MZL655451 NJH655451 NTD655451 OCZ655451 OMV655451 OWR655451 PGN655451 PQJ655451 QAF655451 QKB655451 QTX655451 RDT655451 RNP655451 RXL655451 SHH655451 SRD655451 TAZ655451 TKV655451 TUR655451 UEN655451 UOJ655451 UYF655451 VIB655451 VRX655451 WBT655451 WLP655451 WVL655451 E720987 IZ720987 SV720987 ACR720987 AMN720987 AWJ720987 BGF720987 BQB720987 BZX720987 CJT720987 CTP720987 DDL720987 DNH720987 DXD720987 EGZ720987 EQV720987 FAR720987 FKN720987 FUJ720987 GEF720987 GOB720987 GXX720987 HHT720987 HRP720987 IBL720987 ILH720987 IVD720987 JEZ720987 JOV720987 JYR720987 KIN720987 KSJ720987 LCF720987 LMB720987 LVX720987 MFT720987 MPP720987 MZL720987 NJH720987 NTD720987 OCZ720987 OMV720987 OWR720987 PGN720987 PQJ720987 QAF720987 QKB720987 QTX720987 RDT720987 RNP720987 RXL720987 SHH720987 SRD720987 TAZ720987 TKV720987 TUR720987 UEN720987 UOJ720987 UYF720987 VIB720987 VRX720987 WBT720987 WLP720987 WVL720987 E786523 IZ786523 SV786523 ACR786523 AMN786523 AWJ786523 BGF786523 BQB786523 BZX786523 CJT786523 CTP786523 DDL786523 DNH786523 DXD786523 EGZ786523 EQV786523 FAR786523 FKN786523 FUJ786523 GEF786523 GOB786523 GXX786523 HHT786523 HRP786523 IBL786523 ILH786523 IVD786523 JEZ786523 JOV786523 JYR786523 KIN786523 KSJ786523 LCF786523 LMB786523 LVX786523 MFT786523 MPP786523 MZL786523 NJH786523 NTD786523 OCZ786523 OMV786523 OWR786523 PGN786523 PQJ786523 QAF786523 QKB786523 QTX786523 RDT786523 RNP786523 RXL786523 SHH786523 SRD786523 TAZ786523 TKV786523 TUR786523 UEN786523 UOJ786523 UYF786523 VIB786523 VRX786523 WBT786523 WLP786523 WVL786523 E852059 IZ852059 SV852059 ACR852059 AMN852059 AWJ852059 BGF852059 BQB852059 BZX852059 CJT852059 CTP852059 DDL852059 DNH852059 DXD852059 EGZ852059 EQV852059 FAR852059 FKN852059 FUJ852059 GEF852059 GOB852059 GXX852059 HHT852059 HRP852059 IBL852059 ILH852059 IVD852059 JEZ852059 JOV852059 JYR852059 KIN852059 KSJ852059 LCF852059 LMB852059 LVX852059 MFT852059 MPP852059 MZL852059 NJH852059 NTD852059 OCZ852059 OMV852059 OWR852059 PGN852059 PQJ852059 QAF852059 QKB852059 QTX852059 RDT852059 RNP852059 RXL852059 SHH852059 SRD852059 TAZ852059 TKV852059 TUR852059 UEN852059 UOJ852059 UYF852059 VIB852059 VRX852059 WBT852059 WLP852059 WVL852059 E917595 IZ917595 SV917595 ACR917595 AMN917595 AWJ917595 BGF917595 BQB917595 BZX917595 CJT917595 CTP917595 DDL917595 DNH917595 DXD917595 EGZ917595 EQV917595 FAR917595 FKN917595 FUJ917595 GEF917595 GOB917595 GXX917595 HHT917595 HRP917595 IBL917595 ILH917595 IVD917595 JEZ917595 JOV917595 JYR917595 KIN917595 KSJ917595 LCF917595 LMB917595 LVX917595 MFT917595 MPP917595 MZL917595 NJH917595 NTD917595 OCZ917595 OMV917595 OWR917595 PGN917595 PQJ917595 QAF917595 QKB917595 QTX917595 RDT917595 RNP917595 RXL917595 SHH917595 SRD917595 TAZ917595 TKV917595 TUR917595 UEN917595 UOJ917595 UYF917595 VIB917595 VRX917595 WBT917595 WLP917595 WVL917595 E983131 IZ983131 SV983131 ACR983131 AMN983131 AWJ983131 BGF983131 BQB983131 BZX983131 CJT983131 CTP983131 DDL983131 DNH983131 DXD983131 EGZ983131 EQV983131 FAR983131 FKN983131 FUJ983131 GEF983131 GOB983131 GXX983131 HHT983131 HRP983131 IBL983131 ILH983131 IVD983131 JEZ983131 JOV983131 JYR983131 KIN983131 KSJ983131 LCF983131 LMB983131 LVX983131 MFT983131 MPP983131 MZL983131 NJH983131 NTD983131 OCZ983131 OMV983131 OWR983131 PGN983131 PQJ983131 QAF983131 QKB983131 QTX983131 RDT983131 RNP983131 RXL983131 SHH983131 SRD983131 TAZ983131 TKV983131 TUR983131 UEN983131 UOJ983131 UYF983131 VIB983131 VRX983131 WBT983131 WLP983131 WVL983131 WVN983131:WVQ983131 JB91:JE91 SX91:TA91 ACT91:ACW91 AMP91:AMS91 AWL91:AWO91 BGH91:BGK91 BQD91:BQG91 BZZ91:CAC91 CJV91:CJY91 CTR91:CTU91 DDN91:DDQ91 DNJ91:DNM91 DXF91:DXI91 EHB91:EHE91 EQX91:ERA91 FAT91:FAW91 FKP91:FKS91 FUL91:FUO91 GEH91:GEK91 GOD91:GOG91 GXZ91:GYC91 HHV91:HHY91 HRR91:HRU91 IBN91:IBQ91 ILJ91:ILM91 IVF91:IVI91 JFB91:JFE91 JOX91:JPA91 JYT91:JYW91 KIP91:KIS91 KSL91:KSO91 LCH91:LCK91 LMD91:LMG91 LVZ91:LWC91 MFV91:MFY91 MPR91:MPU91 MZN91:MZQ91 NJJ91:NJM91 NTF91:NTI91 ODB91:ODE91 OMX91:ONA91 OWT91:OWW91 PGP91:PGS91 PQL91:PQO91 QAH91:QAK91 QKD91:QKG91 QTZ91:QUC91 RDV91:RDY91 RNR91:RNU91 RXN91:RXQ91 SHJ91:SHM91 SRF91:SRI91 TBB91:TBE91 TKX91:TLA91 TUT91:TUW91 UEP91:UES91 UOL91:UOO91 UYH91:UYK91 VID91:VIG91 VRZ91:VSC91 WBV91:WBY91 WLR91:WLU91 WVN91:WVQ91 G65627:J65627 JB65627:JE65627 SX65627:TA65627 ACT65627:ACW65627 AMP65627:AMS65627 AWL65627:AWO65627 BGH65627:BGK65627 BQD65627:BQG65627 BZZ65627:CAC65627 CJV65627:CJY65627 CTR65627:CTU65627 DDN65627:DDQ65627 DNJ65627:DNM65627 DXF65627:DXI65627 EHB65627:EHE65627 EQX65627:ERA65627 FAT65627:FAW65627 FKP65627:FKS65627 FUL65627:FUO65627 GEH65627:GEK65627 GOD65627:GOG65627 GXZ65627:GYC65627 HHV65627:HHY65627 HRR65627:HRU65627 IBN65627:IBQ65627 ILJ65627:ILM65627 IVF65627:IVI65627 JFB65627:JFE65627 JOX65627:JPA65627 JYT65627:JYW65627 KIP65627:KIS65627 KSL65627:KSO65627 LCH65627:LCK65627 LMD65627:LMG65627 LVZ65627:LWC65627 MFV65627:MFY65627 MPR65627:MPU65627 MZN65627:MZQ65627 NJJ65627:NJM65627 NTF65627:NTI65627 ODB65627:ODE65627 OMX65627:ONA65627 OWT65627:OWW65627 PGP65627:PGS65627 PQL65627:PQO65627 QAH65627:QAK65627 QKD65627:QKG65627 QTZ65627:QUC65627 RDV65627:RDY65627 RNR65627:RNU65627 RXN65627:RXQ65627 SHJ65627:SHM65627 SRF65627:SRI65627 TBB65627:TBE65627 TKX65627:TLA65627 TUT65627:TUW65627 UEP65627:UES65627 UOL65627:UOO65627 UYH65627:UYK65627 VID65627:VIG65627 VRZ65627:VSC65627 WBV65627:WBY65627 WLR65627:WLU65627 WVN65627:WVQ65627 G131163:J131163 JB131163:JE131163 SX131163:TA131163 ACT131163:ACW131163 AMP131163:AMS131163 AWL131163:AWO131163 BGH131163:BGK131163 BQD131163:BQG131163 BZZ131163:CAC131163 CJV131163:CJY131163 CTR131163:CTU131163 DDN131163:DDQ131163 DNJ131163:DNM131163 DXF131163:DXI131163 EHB131163:EHE131163 EQX131163:ERA131163 FAT131163:FAW131163 FKP131163:FKS131163 FUL131163:FUO131163 GEH131163:GEK131163 GOD131163:GOG131163 GXZ131163:GYC131163 HHV131163:HHY131163 HRR131163:HRU131163 IBN131163:IBQ131163 ILJ131163:ILM131163 IVF131163:IVI131163 JFB131163:JFE131163 JOX131163:JPA131163 JYT131163:JYW131163 KIP131163:KIS131163 KSL131163:KSO131163 LCH131163:LCK131163 LMD131163:LMG131163 LVZ131163:LWC131163 MFV131163:MFY131163 MPR131163:MPU131163 MZN131163:MZQ131163 NJJ131163:NJM131163 NTF131163:NTI131163 ODB131163:ODE131163 OMX131163:ONA131163 OWT131163:OWW131163 PGP131163:PGS131163 PQL131163:PQO131163 QAH131163:QAK131163 QKD131163:QKG131163 QTZ131163:QUC131163 RDV131163:RDY131163 RNR131163:RNU131163 RXN131163:RXQ131163 SHJ131163:SHM131163 SRF131163:SRI131163 TBB131163:TBE131163 TKX131163:TLA131163 TUT131163:TUW131163 UEP131163:UES131163 UOL131163:UOO131163 UYH131163:UYK131163 VID131163:VIG131163 VRZ131163:VSC131163 WBV131163:WBY131163 WLR131163:WLU131163 WVN131163:WVQ131163 G196699:J196699 JB196699:JE196699 SX196699:TA196699 ACT196699:ACW196699 AMP196699:AMS196699 AWL196699:AWO196699 BGH196699:BGK196699 BQD196699:BQG196699 BZZ196699:CAC196699 CJV196699:CJY196699 CTR196699:CTU196699 DDN196699:DDQ196699 DNJ196699:DNM196699 DXF196699:DXI196699 EHB196699:EHE196699 EQX196699:ERA196699 FAT196699:FAW196699 FKP196699:FKS196699 FUL196699:FUO196699 GEH196699:GEK196699 GOD196699:GOG196699 GXZ196699:GYC196699 HHV196699:HHY196699 HRR196699:HRU196699 IBN196699:IBQ196699 ILJ196699:ILM196699 IVF196699:IVI196699 JFB196699:JFE196699 JOX196699:JPA196699 JYT196699:JYW196699 KIP196699:KIS196699 KSL196699:KSO196699 LCH196699:LCK196699 LMD196699:LMG196699 LVZ196699:LWC196699 MFV196699:MFY196699 MPR196699:MPU196699 MZN196699:MZQ196699 NJJ196699:NJM196699 NTF196699:NTI196699 ODB196699:ODE196699 OMX196699:ONA196699 OWT196699:OWW196699 PGP196699:PGS196699 PQL196699:PQO196699 QAH196699:QAK196699 QKD196699:QKG196699 QTZ196699:QUC196699 RDV196699:RDY196699 RNR196699:RNU196699 RXN196699:RXQ196699 SHJ196699:SHM196699 SRF196699:SRI196699 TBB196699:TBE196699 TKX196699:TLA196699 TUT196699:TUW196699 UEP196699:UES196699 UOL196699:UOO196699 UYH196699:UYK196699 VID196699:VIG196699 VRZ196699:VSC196699 WBV196699:WBY196699 WLR196699:WLU196699 WVN196699:WVQ196699 G262235:J262235 JB262235:JE262235 SX262235:TA262235 ACT262235:ACW262235 AMP262235:AMS262235 AWL262235:AWO262235 BGH262235:BGK262235 BQD262235:BQG262235 BZZ262235:CAC262235 CJV262235:CJY262235 CTR262235:CTU262235 DDN262235:DDQ262235 DNJ262235:DNM262235 DXF262235:DXI262235 EHB262235:EHE262235 EQX262235:ERA262235 FAT262235:FAW262235 FKP262235:FKS262235 FUL262235:FUO262235 GEH262235:GEK262235 GOD262235:GOG262235 GXZ262235:GYC262235 HHV262235:HHY262235 HRR262235:HRU262235 IBN262235:IBQ262235 ILJ262235:ILM262235 IVF262235:IVI262235 JFB262235:JFE262235 JOX262235:JPA262235 JYT262235:JYW262235 KIP262235:KIS262235 KSL262235:KSO262235 LCH262235:LCK262235 LMD262235:LMG262235 LVZ262235:LWC262235 MFV262235:MFY262235 MPR262235:MPU262235 MZN262235:MZQ262235 NJJ262235:NJM262235 NTF262235:NTI262235 ODB262235:ODE262235 OMX262235:ONA262235 OWT262235:OWW262235 PGP262235:PGS262235 PQL262235:PQO262235 QAH262235:QAK262235 QKD262235:QKG262235 QTZ262235:QUC262235 RDV262235:RDY262235 RNR262235:RNU262235 RXN262235:RXQ262235 SHJ262235:SHM262235 SRF262235:SRI262235 TBB262235:TBE262235 TKX262235:TLA262235 TUT262235:TUW262235 UEP262235:UES262235 UOL262235:UOO262235 UYH262235:UYK262235 VID262235:VIG262235 VRZ262235:VSC262235 WBV262235:WBY262235 WLR262235:WLU262235 WVN262235:WVQ262235 G327771:J327771 JB327771:JE327771 SX327771:TA327771 ACT327771:ACW327771 AMP327771:AMS327771 AWL327771:AWO327771 BGH327771:BGK327771 BQD327771:BQG327771 BZZ327771:CAC327771 CJV327771:CJY327771 CTR327771:CTU327771 DDN327771:DDQ327771 DNJ327771:DNM327771 DXF327771:DXI327771 EHB327771:EHE327771 EQX327771:ERA327771 FAT327771:FAW327771 FKP327771:FKS327771 FUL327771:FUO327771 GEH327771:GEK327771 GOD327771:GOG327771 GXZ327771:GYC327771 HHV327771:HHY327771 HRR327771:HRU327771 IBN327771:IBQ327771 ILJ327771:ILM327771 IVF327771:IVI327771 JFB327771:JFE327771 JOX327771:JPA327771 JYT327771:JYW327771 KIP327771:KIS327771 KSL327771:KSO327771 LCH327771:LCK327771 LMD327771:LMG327771 LVZ327771:LWC327771 MFV327771:MFY327771 MPR327771:MPU327771 MZN327771:MZQ327771 NJJ327771:NJM327771 NTF327771:NTI327771 ODB327771:ODE327771 OMX327771:ONA327771 OWT327771:OWW327771 PGP327771:PGS327771 PQL327771:PQO327771 QAH327771:QAK327771 QKD327771:QKG327771 QTZ327771:QUC327771 RDV327771:RDY327771 RNR327771:RNU327771 RXN327771:RXQ327771 SHJ327771:SHM327771 SRF327771:SRI327771 TBB327771:TBE327771 TKX327771:TLA327771 TUT327771:TUW327771 UEP327771:UES327771 UOL327771:UOO327771 UYH327771:UYK327771 VID327771:VIG327771 VRZ327771:VSC327771 WBV327771:WBY327771 WLR327771:WLU327771 WVN327771:WVQ327771 G393307:J393307 JB393307:JE393307 SX393307:TA393307 ACT393307:ACW393307 AMP393307:AMS393307 AWL393307:AWO393307 BGH393307:BGK393307 BQD393307:BQG393307 BZZ393307:CAC393307 CJV393307:CJY393307 CTR393307:CTU393307 DDN393307:DDQ393307 DNJ393307:DNM393307 DXF393307:DXI393307 EHB393307:EHE393307 EQX393307:ERA393307 FAT393307:FAW393307 FKP393307:FKS393307 FUL393307:FUO393307 GEH393307:GEK393307 GOD393307:GOG393307 GXZ393307:GYC393307 HHV393307:HHY393307 HRR393307:HRU393307 IBN393307:IBQ393307 ILJ393307:ILM393307 IVF393307:IVI393307 JFB393307:JFE393307 JOX393307:JPA393307 JYT393307:JYW393307 KIP393307:KIS393307 KSL393307:KSO393307 LCH393307:LCK393307 LMD393307:LMG393307 LVZ393307:LWC393307 MFV393307:MFY393307 MPR393307:MPU393307 MZN393307:MZQ393307 NJJ393307:NJM393307 NTF393307:NTI393307 ODB393307:ODE393307 OMX393307:ONA393307 OWT393307:OWW393307 PGP393307:PGS393307 PQL393307:PQO393307 QAH393307:QAK393307 QKD393307:QKG393307 QTZ393307:QUC393307 RDV393307:RDY393307 RNR393307:RNU393307 RXN393307:RXQ393307 SHJ393307:SHM393307 SRF393307:SRI393307 TBB393307:TBE393307 TKX393307:TLA393307 TUT393307:TUW393307 UEP393307:UES393307 UOL393307:UOO393307 UYH393307:UYK393307 VID393307:VIG393307 VRZ393307:VSC393307 WBV393307:WBY393307 WLR393307:WLU393307 WVN393307:WVQ393307 G458843:J458843 JB458843:JE458843 SX458843:TA458843 ACT458843:ACW458843 AMP458843:AMS458843 AWL458843:AWO458843 BGH458843:BGK458843 BQD458843:BQG458843 BZZ458843:CAC458843 CJV458843:CJY458843 CTR458843:CTU458843 DDN458843:DDQ458843 DNJ458843:DNM458843 DXF458843:DXI458843 EHB458843:EHE458843 EQX458843:ERA458843 FAT458843:FAW458843 FKP458843:FKS458843 FUL458843:FUO458843 GEH458843:GEK458843 GOD458843:GOG458843 GXZ458843:GYC458843 HHV458843:HHY458843 HRR458843:HRU458843 IBN458843:IBQ458843 ILJ458843:ILM458843 IVF458843:IVI458843 JFB458843:JFE458843 JOX458843:JPA458843 JYT458843:JYW458843 KIP458843:KIS458843 KSL458843:KSO458843 LCH458843:LCK458843 LMD458843:LMG458843 LVZ458843:LWC458843 MFV458843:MFY458843 MPR458843:MPU458843 MZN458843:MZQ458843 NJJ458843:NJM458843 NTF458843:NTI458843 ODB458843:ODE458843 OMX458843:ONA458843 OWT458843:OWW458843 PGP458843:PGS458843 PQL458843:PQO458843 QAH458843:QAK458843 QKD458843:QKG458843 QTZ458843:QUC458843 RDV458843:RDY458843 RNR458843:RNU458843 RXN458843:RXQ458843 SHJ458843:SHM458843 SRF458843:SRI458843 TBB458843:TBE458843 TKX458843:TLA458843 TUT458843:TUW458843 UEP458843:UES458843 UOL458843:UOO458843 UYH458843:UYK458843 VID458843:VIG458843 VRZ458843:VSC458843 WBV458843:WBY458843 WLR458843:WLU458843 WVN458843:WVQ458843 G524379:J524379 JB524379:JE524379 SX524379:TA524379 ACT524379:ACW524379 AMP524379:AMS524379 AWL524379:AWO524379 BGH524379:BGK524379 BQD524379:BQG524379 BZZ524379:CAC524379 CJV524379:CJY524379 CTR524379:CTU524379 DDN524379:DDQ524379 DNJ524379:DNM524379 DXF524379:DXI524379 EHB524379:EHE524379 EQX524379:ERA524379 FAT524379:FAW524379 FKP524379:FKS524379 FUL524379:FUO524379 GEH524379:GEK524379 GOD524379:GOG524379 GXZ524379:GYC524379 HHV524379:HHY524379 HRR524379:HRU524379 IBN524379:IBQ524379 ILJ524379:ILM524379 IVF524379:IVI524379 JFB524379:JFE524379 JOX524379:JPA524379 JYT524379:JYW524379 KIP524379:KIS524379 KSL524379:KSO524379 LCH524379:LCK524379 LMD524379:LMG524379 LVZ524379:LWC524379 MFV524379:MFY524379 MPR524379:MPU524379 MZN524379:MZQ524379 NJJ524379:NJM524379 NTF524379:NTI524379 ODB524379:ODE524379 OMX524379:ONA524379 OWT524379:OWW524379 PGP524379:PGS524379 PQL524379:PQO524379 QAH524379:QAK524379 QKD524379:QKG524379 QTZ524379:QUC524379 RDV524379:RDY524379 RNR524379:RNU524379 RXN524379:RXQ524379 SHJ524379:SHM524379 SRF524379:SRI524379 TBB524379:TBE524379 TKX524379:TLA524379 TUT524379:TUW524379 UEP524379:UES524379 UOL524379:UOO524379 UYH524379:UYK524379 VID524379:VIG524379 VRZ524379:VSC524379 WBV524379:WBY524379 WLR524379:WLU524379 WVN524379:WVQ524379 G589915:J589915 JB589915:JE589915 SX589915:TA589915 ACT589915:ACW589915 AMP589915:AMS589915 AWL589915:AWO589915 BGH589915:BGK589915 BQD589915:BQG589915 BZZ589915:CAC589915 CJV589915:CJY589915 CTR589915:CTU589915 DDN589915:DDQ589915 DNJ589915:DNM589915 DXF589915:DXI589915 EHB589915:EHE589915 EQX589915:ERA589915 FAT589915:FAW589915 FKP589915:FKS589915 FUL589915:FUO589915 GEH589915:GEK589915 GOD589915:GOG589915 GXZ589915:GYC589915 HHV589915:HHY589915 HRR589915:HRU589915 IBN589915:IBQ589915 ILJ589915:ILM589915 IVF589915:IVI589915 JFB589915:JFE589915 JOX589915:JPA589915 JYT589915:JYW589915 KIP589915:KIS589915 KSL589915:KSO589915 LCH589915:LCK589915 LMD589915:LMG589915 LVZ589915:LWC589915 MFV589915:MFY589915 MPR589915:MPU589915 MZN589915:MZQ589915 NJJ589915:NJM589915 NTF589915:NTI589915 ODB589915:ODE589915 OMX589915:ONA589915 OWT589915:OWW589915 PGP589915:PGS589915 PQL589915:PQO589915 QAH589915:QAK589915 QKD589915:QKG589915 QTZ589915:QUC589915 RDV589915:RDY589915 RNR589915:RNU589915 RXN589915:RXQ589915 SHJ589915:SHM589915 SRF589915:SRI589915 TBB589915:TBE589915 TKX589915:TLA589915 TUT589915:TUW589915 UEP589915:UES589915 UOL589915:UOO589915 UYH589915:UYK589915 VID589915:VIG589915 VRZ589915:VSC589915 WBV589915:WBY589915 WLR589915:WLU589915 WVN589915:WVQ589915 G655451:J655451 JB655451:JE655451 SX655451:TA655451 ACT655451:ACW655451 AMP655451:AMS655451 AWL655451:AWO655451 BGH655451:BGK655451 BQD655451:BQG655451 BZZ655451:CAC655451 CJV655451:CJY655451 CTR655451:CTU655451 DDN655451:DDQ655451 DNJ655451:DNM655451 DXF655451:DXI655451 EHB655451:EHE655451 EQX655451:ERA655451 FAT655451:FAW655451 FKP655451:FKS655451 FUL655451:FUO655451 GEH655451:GEK655451 GOD655451:GOG655451 GXZ655451:GYC655451 HHV655451:HHY655451 HRR655451:HRU655451 IBN655451:IBQ655451 ILJ655451:ILM655451 IVF655451:IVI655451 JFB655451:JFE655451 JOX655451:JPA655451 JYT655451:JYW655451 KIP655451:KIS655451 KSL655451:KSO655451 LCH655451:LCK655451 LMD655451:LMG655451 LVZ655451:LWC655451 MFV655451:MFY655451 MPR655451:MPU655451 MZN655451:MZQ655451 NJJ655451:NJM655451 NTF655451:NTI655451 ODB655451:ODE655451 OMX655451:ONA655451 OWT655451:OWW655451 PGP655451:PGS655451 PQL655451:PQO655451 QAH655451:QAK655451 QKD655451:QKG655451 QTZ655451:QUC655451 RDV655451:RDY655451 RNR655451:RNU655451 RXN655451:RXQ655451 SHJ655451:SHM655451 SRF655451:SRI655451 TBB655451:TBE655451 TKX655451:TLA655451 TUT655451:TUW655451 UEP655451:UES655451 UOL655451:UOO655451 UYH655451:UYK655451 VID655451:VIG655451 VRZ655451:VSC655451 WBV655451:WBY655451 WLR655451:WLU655451 WVN655451:WVQ655451 G720987:J720987 JB720987:JE720987 SX720987:TA720987 ACT720987:ACW720987 AMP720987:AMS720987 AWL720987:AWO720987 BGH720987:BGK720987 BQD720987:BQG720987 BZZ720987:CAC720987 CJV720987:CJY720987 CTR720987:CTU720987 DDN720987:DDQ720987 DNJ720987:DNM720987 DXF720987:DXI720987 EHB720987:EHE720987 EQX720987:ERA720987 FAT720987:FAW720987 FKP720987:FKS720987 FUL720987:FUO720987 GEH720987:GEK720987 GOD720987:GOG720987 GXZ720987:GYC720987 HHV720987:HHY720987 HRR720987:HRU720987 IBN720987:IBQ720987 ILJ720987:ILM720987 IVF720987:IVI720987 JFB720987:JFE720987 JOX720987:JPA720987 JYT720987:JYW720987 KIP720987:KIS720987 KSL720987:KSO720987 LCH720987:LCK720987 LMD720987:LMG720987 LVZ720987:LWC720987 MFV720987:MFY720987 MPR720987:MPU720987 MZN720987:MZQ720987 NJJ720987:NJM720987 NTF720987:NTI720987 ODB720987:ODE720987 OMX720987:ONA720987 OWT720987:OWW720987 PGP720987:PGS720987 PQL720987:PQO720987 QAH720987:QAK720987 QKD720987:QKG720987 QTZ720987:QUC720987 RDV720987:RDY720987 RNR720987:RNU720987 RXN720987:RXQ720987 SHJ720987:SHM720987 SRF720987:SRI720987 TBB720987:TBE720987 TKX720987:TLA720987 TUT720987:TUW720987 UEP720987:UES720987 UOL720987:UOO720987 UYH720987:UYK720987 VID720987:VIG720987 VRZ720987:VSC720987 WBV720987:WBY720987 WLR720987:WLU720987 WVN720987:WVQ720987 G786523:J786523 JB786523:JE786523 SX786523:TA786523 ACT786523:ACW786523 AMP786523:AMS786523 AWL786523:AWO786523 BGH786523:BGK786523 BQD786523:BQG786523 BZZ786523:CAC786523 CJV786523:CJY786523 CTR786523:CTU786523 DDN786523:DDQ786523 DNJ786523:DNM786523 DXF786523:DXI786523 EHB786523:EHE786523 EQX786523:ERA786523 FAT786523:FAW786523 FKP786523:FKS786523 FUL786523:FUO786523 GEH786523:GEK786523 GOD786523:GOG786523 GXZ786523:GYC786523 HHV786523:HHY786523 HRR786523:HRU786523 IBN786523:IBQ786523 ILJ786523:ILM786523 IVF786523:IVI786523 JFB786523:JFE786523 JOX786523:JPA786523 JYT786523:JYW786523 KIP786523:KIS786523 KSL786523:KSO786523 LCH786523:LCK786523 LMD786523:LMG786523 LVZ786523:LWC786523 MFV786523:MFY786523 MPR786523:MPU786523 MZN786523:MZQ786523 NJJ786523:NJM786523 NTF786523:NTI786523 ODB786523:ODE786523 OMX786523:ONA786523 OWT786523:OWW786523 PGP786523:PGS786523 PQL786523:PQO786523 QAH786523:QAK786523 QKD786523:QKG786523 QTZ786523:QUC786523 RDV786523:RDY786523 RNR786523:RNU786523 RXN786523:RXQ786523 SHJ786523:SHM786523 SRF786523:SRI786523 TBB786523:TBE786523 TKX786523:TLA786523 TUT786523:TUW786523 UEP786523:UES786523 UOL786523:UOO786523 UYH786523:UYK786523 VID786523:VIG786523 VRZ786523:VSC786523 WBV786523:WBY786523 WLR786523:WLU786523 WVN786523:WVQ786523 G852059:J852059 JB852059:JE852059 SX852059:TA852059 ACT852059:ACW852059 AMP852059:AMS852059 AWL852059:AWO852059 BGH852059:BGK852059 BQD852059:BQG852059 BZZ852059:CAC852059 CJV852059:CJY852059 CTR852059:CTU852059 DDN852059:DDQ852059 DNJ852059:DNM852059 DXF852059:DXI852059 EHB852059:EHE852059 EQX852059:ERA852059 FAT852059:FAW852059 FKP852059:FKS852059 FUL852059:FUO852059 GEH852059:GEK852059 GOD852059:GOG852059 GXZ852059:GYC852059 HHV852059:HHY852059 HRR852059:HRU852059 IBN852059:IBQ852059 ILJ852059:ILM852059 IVF852059:IVI852059 JFB852059:JFE852059 JOX852059:JPA852059 JYT852059:JYW852059 KIP852059:KIS852059 KSL852059:KSO852059 LCH852059:LCK852059 LMD852059:LMG852059 LVZ852059:LWC852059 MFV852059:MFY852059 MPR852059:MPU852059 MZN852059:MZQ852059 NJJ852059:NJM852059 NTF852059:NTI852059 ODB852059:ODE852059 OMX852059:ONA852059 OWT852059:OWW852059 PGP852059:PGS852059 PQL852059:PQO852059 QAH852059:QAK852059 QKD852059:QKG852059 QTZ852059:QUC852059 RDV852059:RDY852059 RNR852059:RNU852059 RXN852059:RXQ852059 SHJ852059:SHM852059 SRF852059:SRI852059 TBB852059:TBE852059 TKX852059:TLA852059 TUT852059:TUW852059 UEP852059:UES852059 UOL852059:UOO852059 UYH852059:UYK852059 VID852059:VIG852059 VRZ852059:VSC852059 WBV852059:WBY852059 WLR852059:WLU852059 WVN852059:WVQ852059 G917595:J917595 JB917595:JE917595 SX917595:TA917595 ACT917595:ACW917595 AMP917595:AMS917595 AWL917595:AWO917595 BGH917595:BGK917595 BQD917595:BQG917595 BZZ917595:CAC917595 CJV917595:CJY917595 CTR917595:CTU917595 DDN917595:DDQ917595 DNJ917595:DNM917595 DXF917595:DXI917595 EHB917595:EHE917595 EQX917595:ERA917595 FAT917595:FAW917595 FKP917595:FKS917595 FUL917595:FUO917595 GEH917595:GEK917595 GOD917595:GOG917595 GXZ917595:GYC917595 HHV917595:HHY917595 HRR917595:HRU917595 IBN917595:IBQ917595 ILJ917595:ILM917595 IVF917595:IVI917595 JFB917595:JFE917595 JOX917595:JPA917595 JYT917595:JYW917595 KIP917595:KIS917595 KSL917595:KSO917595 LCH917595:LCK917595 LMD917595:LMG917595 LVZ917595:LWC917595 MFV917595:MFY917595 MPR917595:MPU917595 MZN917595:MZQ917595 NJJ917595:NJM917595 NTF917595:NTI917595 ODB917595:ODE917595 OMX917595:ONA917595 OWT917595:OWW917595 PGP917595:PGS917595 PQL917595:PQO917595 QAH917595:QAK917595 QKD917595:QKG917595 QTZ917595:QUC917595 RDV917595:RDY917595 RNR917595:RNU917595 RXN917595:RXQ917595 SHJ917595:SHM917595 SRF917595:SRI917595 TBB917595:TBE917595 TKX917595:TLA917595 TUT917595:TUW917595 UEP917595:UES917595 UOL917595:UOO917595 UYH917595:UYK917595 VID917595:VIG917595 VRZ917595:VSC917595 WBV917595:WBY917595 WLR917595:WLU917595 WVN917595:WVQ917595 G983131:J983131 JB983131:JE983131 SX983131:TA983131 ACT983131:ACW983131 AMP983131:AMS983131 AWL983131:AWO983131 BGH983131:BGK983131 BQD983131:BQG983131 BZZ983131:CAC983131 CJV983131:CJY983131 CTR983131:CTU983131 DDN983131:DDQ983131 DNJ983131:DNM983131 DXF983131:DXI983131 EHB983131:EHE983131 EQX983131:ERA983131 FAT983131:FAW983131 FKP983131:FKS983131 FUL983131:FUO983131 GEH983131:GEK983131 GOD983131:GOG983131 GXZ983131:GYC983131 HHV983131:HHY983131 HRR983131:HRU983131 IBN983131:IBQ983131 ILJ983131:ILM983131 IVF983131:IVI983131 JFB983131:JFE983131 JOX983131:JPA983131 JYT983131:JYW983131 KIP983131:KIS983131 KSL983131:KSO983131 LCH983131:LCK983131 LMD983131:LMG983131 LVZ983131:LWC983131 MFV983131:MFY983131 MPR983131:MPU983131 MZN983131:MZQ983131 NJJ983131:NJM983131 NTF983131:NTI983131 ODB983131:ODE983131 OMX983131:ONA983131 OWT983131:OWW983131 PGP983131:PGS983131 PQL983131:PQO983131 QAH983131:QAK983131 QKD983131:QKG983131 QTZ983131:QUC983131 RDV983131:RDY983131 RNR983131:RNU983131 RXN983131:RXQ983131 SHJ983131:SHM983131 SRF983131:SRI983131 TBB983131:TBE983131 TKX983131:TLA983131 TUT983131:TUW983131 UEP983131:UES983131 UOL983131:UOO983131 UYH983131:UYK983131 VID983131:VIG983131 VRZ983131:VSC983131 WBV983131:WBY983131 E91 G91:J91" xr:uid="{00000000-0002-0000-0400-000004000000}">
      <formula1>0</formula1>
    </dataValidation>
    <dataValidation type="whole" operator="greaterThanOrEqual" allowBlank="1" showInputMessage="1" showErrorMessage="1" error="въведете цяло положително число" sqref="WLR983130:WLU983130 IZ90 SV90 ACR90 AMN90 AWJ90 BGF90 BQB90 BZX90 CJT90 CTP90 DDL90 DNH90 DXD90 EGZ90 EQV90 FAR90 FKN90 FUJ90 GEF90 GOB90 GXX90 HHT90 HRP90 IBL90 ILH90 IVD90 JEZ90 JOV90 JYR90 KIN90 KSJ90 LCF90 LMB90 LVX90 MFT90 MPP90 MZL90 NJH90 NTD90 OCZ90 OMV90 OWR90 PGN90 PQJ90 QAF90 QKB90 QTX90 RDT90 RNP90 RXL90 SHH90 SRD90 TAZ90 TKV90 TUR90 UEN90 UOJ90 UYF90 VIB90 VRX90 WBT90 WLP90 WVL90 E65626 IZ65626 SV65626 ACR65626 AMN65626 AWJ65626 BGF65626 BQB65626 BZX65626 CJT65626 CTP65626 DDL65626 DNH65626 DXD65626 EGZ65626 EQV65626 FAR65626 FKN65626 FUJ65626 GEF65626 GOB65626 GXX65626 HHT65626 HRP65626 IBL65626 ILH65626 IVD65626 JEZ65626 JOV65626 JYR65626 KIN65626 KSJ65626 LCF65626 LMB65626 LVX65626 MFT65626 MPP65626 MZL65626 NJH65626 NTD65626 OCZ65626 OMV65626 OWR65626 PGN65626 PQJ65626 QAF65626 QKB65626 QTX65626 RDT65626 RNP65626 RXL65626 SHH65626 SRD65626 TAZ65626 TKV65626 TUR65626 UEN65626 UOJ65626 UYF65626 VIB65626 VRX65626 WBT65626 WLP65626 WVL65626 E131162 IZ131162 SV131162 ACR131162 AMN131162 AWJ131162 BGF131162 BQB131162 BZX131162 CJT131162 CTP131162 DDL131162 DNH131162 DXD131162 EGZ131162 EQV131162 FAR131162 FKN131162 FUJ131162 GEF131162 GOB131162 GXX131162 HHT131162 HRP131162 IBL131162 ILH131162 IVD131162 JEZ131162 JOV131162 JYR131162 KIN131162 KSJ131162 LCF131162 LMB131162 LVX131162 MFT131162 MPP131162 MZL131162 NJH131162 NTD131162 OCZ131162 OMV131162 OWR131162 PGN131162 PQJ131162 QAF131162 QKB131162 QTX131162 RDT131162 RNP131162 RXL131162 SHH131162 SRD131162 TAZ131162 TKV131162 TUR131162 UEN131162 UOJ131162 UYF131162 VIB131162 VRX131162 WBT131162 WLP131162 WVL131162 E196698 IZ196698 SV196698 ACR196698 AMN196698 AWJ196698 BGF196698 BQB196698 BZX196698 CJT196698 CTP196698 DDL196698 DNH196698 DXD196698 EGZ196698 EQV196698 FAR196698 FKN196698 FUJ196698 GEF196698 GOB196698 GXX196698 HHT196698 HRP196698 IBL196698 ILH196698 IVD196698 JEZ196698 JOV196698 JYR196698 KIN196698 KSJ196698 LCF196698 LMB196698 LVX196698 MFT196698 MPP196698 MZL196698 NJH196698 NTD196698 OCZ196698 OMV196698 OWR196698 PGN196698 PQJ196698 QAF196698 QKB196698 QTX196698 RDT196698 RNP196698 RXL196698 SHH196698 SRD196698 TAZ196698 TKV196698 TUR196698 UEN196698 UOJ196698 UYF196698 VIB196698 VRX196698 WBT196698 WLP196698 WVL196698 E262234 IZ262234 SV262234 ACR262234 AMN262234 AWJ262234 BGF262234 BQB262234 BZX262234 CJT262234 CTP262234 DDL262234 DNH262234 DXD262234 EGZ262234 EQV262234 FAR262234 FKN262234 FUJ262234 GEF262234 GOB262234 GXX262234 HHT262234 HRP262234 IBL262234 ILH262234 IVD262234 JEZ262234 JOV262234 JYR262234 KIN262234 KSJ262234 LCF262234 LMB262234 LVX262234 MFT262234 MPP262234 MZL262234 NJH262234 NTD262234 OCZ262234 OMV262234 OWR262234 PGN262234 PQJ262234 QAF262234 QKB262234 QTX262234 RDT262234 RNP262234 RXL262234 SHH262234 SRD262234 TAZ262234 TKV262234 TUR262234 UEN262234 UOJ262234 UYF262234 VIB262234 VRX262234 WBT262234 WLP262234 WVL262234 E327770 IZ327770 SV327770 ACR327770 AMN327770 AWJ327770 BGF327770 BQB327770 BZX327770 CJT327770 CTP327770 DDL327770 DNH327770 DXD327770 EGZ327770 EQV327770 FAR327770 FKN327770 FUJ327770 GEF327770 GOB327770 GXX327770 HHT327770 HRP327770 IBL327770 ILH327770 IVD327770 JEZ327770 JOV327770 JYR327770 KIN327770 KSJ327770 LCF327770 LMB327770 LVX327770 MFT327770 MPP327770 MZL327770 NJH327770 NTD327770 OCZ327770 OMV327770 OWR327770 PGN327770 PQJ327770 QAF327770 QKB327770 QTX327770 RDT327770 RNP327770 RXL327770 SHH327770 SRD327770 TAZ327770 TKV327770 TUR327770 UEN327770 UOJ327770 UYF327770 VIB327770 VRX327770 WBT327770 WLP327770 WVL327770 E393306 IZ393306 SV393306 ACR393306 AMN393306 AWJ393306 BGF393306 BQB393306 BZX393306 CJT393306 CTP393306 DDL393306 DNH393306 DXD393306 EGZ393306 EQV393306 FAR393306 FKN393306 FUJ393306 GEF393306 GOB393306 GXX393306 HHT393306 HRP393306 IBL393306 ILH393306 IVD393306 JEZ393306 JOV393306 JYR393306 KIN393306 KSJ393306 LCF393306 LMB393306 LVX393306 MFT393306 MPP393306 MZL393306 NJH393306 NTD393306 OCZ393306 OMV393306 OWR393306 PGN393306 PQJ393306 QAF393306 QKB393306 QTX393306 RDT393306 RNP393306 RXL393306 SHH393306 SRD393306 TAZ393306 TKV393306 TUR393306 UEN393306 UOJ393306 UYF393306 VIB393306 VRX393306 WBT393306 WLP393306 WVL393306 E458842 IZ458842 SV458842 ACR458842 AMN458842 AWJ458842 BGF458842 BQB458842 BZX458842 CJT458842 CTP458842 DDL458842 DNH458842 DXD458842 EGZ458842 EQV458842 FAR458842 FKN458842 FUJ458842 GEF458842 GOB458842 GXX458842 HHT458842 HRP458842 IBL458842 ILH458842 IVD458842 JEZ458842 JOV458842 JYR458842 KIN458842 KSJ458842 LCF458842 LMB458842 LVX458842 MFT458842 MPP458842 MZL458842 NJH458842 NTD458842 OCZ458842 OMV458842 OWR458842 PGN458842 PQJ458842 QAF458842 QKB458842 QTX458842 RDT458842 RNP458842 RXL458842 SHH458842 SRD458842 TAZ458842 TKV458842 TUR458842 UEN458842 UOJ458842 UYF458842 VIB458842 VRX458842 WBT458842 WLP458842 WVL458842 E524378 IZ524378 SV524378 ACR524378 AMN524378 AWJ524378 BGF524378 BQB524378 BZX524378 CJT524378 CTP524378 DDL524378 DNH524378 DXD524378 EGZ524378 EQV524378 FAR524378 FKN524378 FUJ524378 GEF524378 GOB524378 GXX524378 HHT524378 HRP524378 IBL524378 ILH524378 IVD524378 JEZ524378 JOV524378 JYR524378 KIN524378 KSJ524378 LCF524378 LMB524378 LVX524378 MFT524378 MPP524378 MZL524378 NJH524378 NTD524378 OCZ524378 OMV524378 OWR524378 PGN524378 PQJ524378 QAF524378 QKB524378 QTX524378 RDT524378 RNP524378 RXL524378 SHH524378 SRD524378 TAZ524378 TKV524378 TUR524378 UEN524378 UOJ524378 UYF524378 VIB524378 VRX524378 WBT524378 WLP524378 WVL524378 E589914 IZ589914 SV589914 ACR589914 AMN589914 AWJ589914 BGF589914 BQB589914 BZX589914 CJT589914 CTP589914 DDL589914 DNH589914 DXD589914 EGZ589914 EQV589914 FAR589914 FKN589914 FUJ589914 GEF589914 GOB589914 GXX589914 HHT589914 HRP589914 IBL589914 ILH589914 IVD589914 JEZ589914 JOV589914 JYR589914 KIN589914 KSJ589914 LCF589914 LMB589914 LVX589914 MFT589914 MPP589914 MZL589914 NJH589914 NTD589914 OCZ589914 OMV589914 OWR589914 PGN589914 PQJ589914 QAF589914 QKB589914 QTX589914 RDT589914 RNP589914 RXL589914 SHH589914 SRD589914 TAZ589914 TKV589914 TUR589914 UEN589914 UOJ589914 UYF589914 VIB589914 VRX589914 WBT589914 WLP589914 WVL589914 E655450 IZ655450 SV655450 ACR655450 AMN655450 AWJ655450 BGF655450 BQB655450 BZX655450 CJT655450 CTP655450 DDL655450 DNH655450 DXD655450 EGZ655450 EQV655450 FAR655450 FKN655450 FUJ655450 GEF655450 GOB655450 GXX655450 HHT655450 HRP655450 IBL655450 ILH655450 IVD655450 JEZ655450 JOV655450 JYR655450 KIN655450 KSJ655450 LCF655450 LMB655450 LVX655450 MFT655450 MPP655450 MZL655450 NJH655450 NTD655450 OCZ655450 OMV655450 OWR655450 PGN655450 PQJ655450 QAF655450 QKB655450 QTX655450 RDT655450 RNP655450 RXL655450 SHH655450 SRD655450 TAZ655450 TKV655450 TUR655450 UEN655450 UOJ655450 UYF655450 VIB655450 VRX655450 WBT655450 WLP655450 WVL655450 E720986 IZ720986 SV720986 ACR720986 AMN720986 AWJ720986 BGF720986 BQB720986 BZX720986 CJT720986 CTP720986 DDL720986 DNH720986 DXD720986 EGZ720986 EQV720986 FAR720986 FKN720986 FUJ720986 GEF720986 GOB720986 GXX720986 HHT720986 HRP720986 IBL720986 ILH720986 IVD720986 JEZ720986 JOV720986 JYR720986 KIN720986 KSJ720986 LCF720986 LMB720986 LVX720986 MFT720986 MPP720986 MZL720986 NJH720986 NTD720986 OCZ720986 OMV720986 OWR720986 PGN720986 PQJ720986 QAF720986 QKB720986 QTX720986 RDT720986 RNP720986 RXL720986 SHH720986 SRD720986 TAZ720986 TKV720986 TUR720986 UEN720986 UOJ720986 UYF720986 VIB720986 VRX720986 WBT720986 WLP720986 WVL720986 E786522 IZ786522 SV786522 ACR786522 AMN786522 AWJ786522 BGF786522 BQB786522 BZX786522 CJT786522 CTP786522 DDL786522 DNH786522 DXD786522 EGZ786522 EQV786522 FAR786522 FKN786522 FUJ786522 GEF786522 GOB786522 GXX786522 HHT786522 HRP786522 IBL786522 ILH786522 IVD786522 JEZ786522 JOV786522 JYR786522 KIN786522 KSJ786522 LCF786522 LMB786522 LVX786522 MFT786522 MPP786522 MZL786522 NJH786522 NTD786522 OCZ786522 OMV786522 OWR786522 PGN786522 PQJ786522 QAF786522 QKB786522 QTX786522 RDT786522 RNP786522 RXL786522 SHH786522 SRD786522 TAZ786522 TKV786522 TUR786522 UEN786522 UOJ786522 UYF786522 VIB786522 VRX786522 WBT786522 WLP786522 WVL786522 E852058 IZ852058 SV852058 ACR852058 AMN852058 AWJ852058 BGF852058 BQB852058 BZX852058 CJT852058 CTP852058 DDL852058 DNH852058 DXD852058 EGZ852058 EQV852058 FAR852058 FKN852058 FUJ852058 GEF852058 GOB852058 GXX852058 HHT852058 HRP852058 IBL852058 ILH852058 IVD852058 JEZ852058 JOV852058 JYR852058 KIN852058 KSJ852058 LCF852058 LMB852058 LVX852058 MFT852058 MPP852058 MZL852058 NJH852058 NTD852058 OCZ852058 OMV852058 OWR852058 PGN852058 PQJ852058 QAF852058 QKB852058 QTX852058 RDT852058 RNP852058 RXL852058 SHH852058 SRD852058 TAZ852058 TKV852058 TUR852058 UEN852058 UOJ852058 UYF852058 VIB852058 VRX852058 WBT852058 WLP852058 WVL852058 E917594 IZ917594 SV917594 ACR917594 AMN917594 AWJ917594 BGF917594 BQB917594 BZX917594 CJT917594 CTP917594 DDL917594 DNH917594 DXD917594 EGZ917594 EQV917594 FAR917594 FKN917594 FUJ917594 GEF917594 GOB917594 GXX917594 HHT917594 HRP917594 IBL917594 ILH917594 IVD917594 JEZ917594 JOV917594 JYR917594 KIN917594 KSJ917594 LCF917594 LMB917594 LVX917594 MFT917594 MPP917594 MZL917594 NJH917594 NTD917594 OCZ917594 OMV917594 OWR917594 PGN917594 PQJ917594 QAF917594 QKB917594 QTX917594 RDT917594 RNP917594 RXL917594 SHH917594 SRD917594 TAZ917594 TKV917594 TUR917594 UEN917594 UOJ917594 UYF917594 VIB917594 VRX917594 WBT917594 WLP917594 WVL917594 E983130 IZ983130 SV983130 ACR983130 AMN983130 AWJ983130 BGF983130 BQB983130 BZX983130 CJT983130 CTP983130 DDL983130 DNH983130 DXD983130 EGZ983130 EQV983130 FAR983130 FKN983130 FUJ983130 GEF983130 GOB983130 GXX983130 HHT983130 HRP983130 IBL983130 ILH983130 IVD983130 JEZ983130 JOV983130 JYR983130 KIN983130 KSJ983130 LCF983130 LMB983130 LVX983130 MFT983130 MPP983130 MZL983130 NJH983130 NTD983130 OCZ983130 OMV983130 OWR983130 PGN983130 PQJ983130 QAF983130 QKB983130 QTX983130 RDT983130 RNP983130 RXL983130 SHH983130 SRD983130 TAZ983130 TKV983130 TUR983130 UEN983130 UOJ983130 UYF983130 VIB983130 VRX983130 WBT983130 WLP983130 WVL983130 WVN983130:WVQ983130 JB90:JE90 SX90:TA90 ACT90:ACW90 AMP90:AMS90 AWL90:AWO90 BGH90:BGK90 BQD90:BQG90 BZZ90:CAC90 CJV90:CJY90 CTR90:CTU90 DDN90:DDQ90 DNJ90:DNM90 DXF90:DXI90 EHB90:EHE90 EQX90:ERA90 FAT90:FAW90 FKP90:FKS90 FUL90:FUO90 GEH90:GEK90 GOD90:GOG90 GXZ90:GYC90 HHV90:HHY90 HRR90:HRU90 IBN90:IBQ90 ILJ90:ILM90 IVF90:IVI90 JFB90:JFE90 JOX90:JPA90 JYT90:JYW90 KIP90:KIS90 KSL90:KSO90 LCH90:LCK90 LMD90:LMG90 LVZ90:LWC90 MFV90:MFY90 MPR90:MPU90 MZN90:MZQ90 NJJ90:NJM90 NTF90:NTI90 ODB90:ODE90 OMX90:ONA90 OWT90:OWW90 PGP90:PGS90 PQL90:PQO90 QAH90:QAK90 QKD90:QKG90 QTZ90:QUC90 RDV90:RDY90 RNR90:RNU90 RXN90:RXQ90 SHJ90:SHM90 SRF90:SRI90 TBB90:TBE90 TKX90:TLA90 TUT90:TUW90 UEP90:UES90 UOL90:UOO90 UYH90:UYK90 VID90:VIG90 VRZ90:VSC90 WBV90:WBY90 WLR90:WLU90 WVN90:WVQ90 G65626:J65626 JB65626:JE65626 SX65626:TA65626 ACT65626:ACW65626 AMP65626:AMS65626 AWL65626:AWO65626 BGH65626:BGK65626 BQD65626:BQG65626 BZZ65626:CAC65626 CJV65626:CJY65626 CTR65626:CTU65626 DDN65626:DDQ65626 DNJ65626:DNM65626 DXF65626:DXI65626 EHB65626:EHE65626 EQX65626:ERA65626 FAT65626:FAW65626 FKP65626:FKS65626 FUL65626:FUO65626 GEH65626:GEK65626 GOD65626:GOG65626 GXZ65626:GYC65626 HHV65626:HHY65626 HRR65626:HRU65626 IBN65626:IBQ65626 ILJ65626:ILM65626 IVF65626:IVI65626 JFB65626:JFE65626 JOX65626:JPA65626 JYT65626:JYW65626 KIP65626:KIS65626 KSL65626:KSO65626 LCH65626:LCK65626 LMD65626:LMG65626 LVZ65626:LWC65626 MFV65626:MFY65626 MPR65626:MPU65626 MZN65626:MZQ65626 NJJ65626:NJM65626 NTF65626:NTI65626 ODB65626:ODE65626 OMX65626:ONA65626 OWT65626:OWW65626 PGP65626:PGS65626 PQL65626:PQO65626 QAH65626:QAK65626 QKD65626:QKG65626 QTZ65626:QUC65626 RDV65626:RDY65626 RNR65626:RNU65626 RXN65626:RXQ65626 SHJ65626:SHM65626 SRF65626:SRI65626 TBB65626:TBE65626 TKX65626:TLA65626 TUT65626:TUW65626 UEP65626:UES65626 UOL65626:UOO65626 UYH65626:UYK65626 VID65626:VIG65626 VRZ65626:VSC65626 WBV65626:WBY65626 WLR65626:WLU65626 WVN65626:WVQ65626 G131162:J131162 JB131162:JE131162 SX131162:TA131162 ACT131162:ACW131162 AMP131162:AMS131162 AWL131162:AWO131162 BGH131162:BGK131162 BQD131162:BQG131162 BZZ131162:CAC131162 CJV131162:CJY131162 CTR131162:CTU131162 DDN131162:DDQ131162 DNJ131162:DNM131162 DXF131162:DXI131162 EHB131162:EHE131162 EQX131162:ERA131162 FAT131162:FAW131162 FKP131162:FKS131162 FUL131162:FUO131162 GEH131162:GEK131162 GOD131162:GOG131162 GXZ131162:GYC131162 HHV131162:HHY131162 HRR131162:HRU131162 IBN131162:IBQ131162 ILJ131162:ILM131162 IVF131162:IVI131162 JFB131162:JFE131162 JOX131162:JPA131162 JYT131162:JYW131162 KIP131162:KIS131162 KSL131162:KSO131162 LCH131162:LCK131162 LMD131162:LMG131162 LVZ131162:LWC131162 MFV131162:MFY131162 MPR131162:MPU131162 MZN131162:MZQ131162 NJJ131162:NJM131162 NTF131162:NTI131162 ODB131162:ODE131162 OMX131162:ONA131162 OWT131162:OWW131162 PGP131162:PGS131162 PQL131162:PQO131162 QAH131162:QAK131162 QKD131162:QKG131162 QTZ131162:QUC131162 RDV131162:RDY131162 RNR131162:RNU131162 RXN131162:RXQ131162 SHJ131162:SHM131162 SRF131162:SRI131162 TBB131162:TBE131162 TKX131162:TLA131162 TUT131162:TUW131162 UEP131162:UES131162 UOL131162:UOO131162 UYH131162:UYK131162 VID131162:VIG131162 VRZ131162:VSC131162 WBV131162:WBY131162 WLR131162:WLU131162 WVN131162:WVQ131162 G196698:J196698 JB196698:JE196698 SX196698:TA196698 ACT196698:ACW196698 AMP196698:AMS196698 AWL196698:AWO196698 BGH196698:BGK196698 BQD196698:BQG196698 BZZ196698:CAC196698 CJV196698:CJY196698 CTR196698:CTU196698 DDN196698:DDQ196698 DNJ196698:DNM196698 DXF196698:DXI196698 EHB196698:EHE196698 EQX196698:ERA196698 FAT196698:FAW196698 FKP196698:FKS196698 FUL196698:FUO196698 GEH196698:GEK196698 GOD196698:GOG196698 GXZ196698:GYC196698 HHV196698:HHY196698 HRR196698:HRU196698 IBN196698:IBQ196698 ILJ196698:ILM196698 IVF196698:IVI196698 JFB196698:JFE196698 JOX196698:JPA196698 JYT196698:JYW196698 KIP196698:KIS196698 KSL196698:KSO196698 LCH196698:LCK196698 LMD196698:LMG196698 LVZ196698:LWC196698 MFV196698:MFY196698 MPR196698:MPU196698 MZN196698:MZQ196698 NJJ196698:NJM196698 NTF196698:NTI196698 ODB196698:ODE196698 OMX196698:ONA196698 OWT196698:OWW196698 PGP196698:PGS196698 PQL196698:PQO196698 QAH196698:QAK196698 QKD196698:QKG196698 QTZ196698:QUC196698 RDV196698:RDY196698 RNR196698:RNU196698 RXN196698:RXQ196698 SHJ196698:SHM196698 SRF196698:SRI196698 TBB196698:TBE196698 TKX196698:TLA196698 TUT196698:TUW196698 UEP196698:UES196698 UOL196698:UOO196698 UYH196698:UYK196698 VID196698:VIG196698 VRZ196698:VSC196698 WBV196698:WBY196698 WLR196698:WLU196698 WVN196698:WVQ196698 G262234:J262234 JB262234:JE262234 SX262234:TA262234 ACT262234:ACW262234 AMP262234:AMS262234 AWL262234:AWO262234 BGH262234:BGK262234 BQD262234:BQG262234 BZZ262234:CAC262234 CJV262234:CJY262234 CTR262234:CTU262234 DDN262234:DDQ262234 DNJ262234:DNM262234 DXF262234:DXI262234 EHB262234:EHE262234 EQX262234:ERA262234 FAT262234:FAW262234 FKP262234:FKS262234 FUL262234:FUO262234 GEH262234:GEK262234 GOD262234:GOG262234 GXZ262234:GYC262234 HHV262234:HHY262234 HRR262234:HRU262234 IBN262234:IBQ262234 ILJ262234:ILM262234 IVF262234:IVI262234 JFB262234:JFE262234 JOX262234:JPA262234 JYT262234:JYW262234 KIP262234:KIS262234 KSL262234:KSO262234 LCH262234:LCK262234 LMD262234:LMG262234 LVZ262234:LWC262234 MFV262234:MFY262234 MPR262234:MPU262234 MZN262234:MZQ262234 NJJ262234:NJM262234 NTF262234:NTI262234 ODB262234:ODE262234 OMX262234:ONA262234 OWT262234:OWW262234 PGP262234:PGS262234 PQL262234:PQO262234 QAH262234:QAK262234 QKD262234:QKG262234 QTZ262234:QUC262234 RDV262234:RDY262234 RNR262234:RNU262234 RXN262234:RXQ262234 SHJ262234:SHM262234 SRF262234:SRI262234 TBB262234:TBE262234 TKX262234:TLA262234 TUT262234:TUW262234 UEP262234:UES262234 UOL262234:UOO262234 UYH262234:UYK262234 VID262234:VIG262234 VRZ262234:VSC262234 WBV262234:WBY262234 WLR262234:WLU262234 WVN262234:WVQ262234 G327770:J327770 JB327770:JE327770 SX327770:TA327770 ACT327770:ACW327770 AMP327770:AMS327770 AWL327770:AWO327770 BGH327770:BGK327770 BQD327770:BQG327770 BZZ327770:CAC327770 CJV327770:CJY327770 CTR327770:CTU327770 DDN327770:DDQ327770 DNJ327770:DNM327770 DXF327770:DXI327770 EHB327770:EHE327770 EQX327770:ERA327770 FAT327770:FAW327770 FKP327770:FKS327770 FUL327770:FUO327770 GEH327770:GEK327770 GOD327770:GOG327770 GXZ327770:GYC327770 HHV327770:HHY327770 HRR327770:HRU327770 IBN327770:IBQ327770 ILJ327770:ILM327770 IVF327770:IVI327770 JFB327770:JFE327770 JOX327770:JPA327770 JYT327770:JYW327770 KIP327770:KIS327770 KSL327770:KSO327770 LCH327770:LCK327770 LMD327770:LMG327770 LVZ327770:LWC327770 MFV327770:MFY327770 MPR327770:MPU327770 MZN327770:MZQ327770 NJJ327770:NJM327770 NTF327770:NTI327770 ODB327770:ODE327770 OMX327770:ONA327770 OWT327770:OWW327770 PGP327770:PGS327770 PQL327770:PQO327770 QAH327770:QAK327770 QKD327770:QKG327770 QTZ327770:QUC327770 RDV327770:RDY327770 RNR327770:RNU327770 RXN327770:RXQ327770 SHJ327770:SHM327770 SRF327770:SRI327770 TBB327770:TBE327770 TKX327770:TLA327770 TUT327770:TUW327770 UEP327770:UES327770 UOL327770:UOO327770 UYH327770:UYK327770 VID327770:VIG327770 VRZ327770:VSC327770 WBV327770:WBY327770 WLR327770:WLU327770 WVN327770:WVQ327770 G393306:J393306 JB393306:JE393306 SX393306:TA393306 ACT393306:ACW393306 AMP393306:AMS393306 AWL393306:AWO393306 BGH393306:BGK393306 BQD393306:BQG393306 BZZ393306:CAC393306 CJV393306:CJY393306 CTR393306:CTU393306 DDN393306:DDQ393306 DNJ393306:DNM393306 DXF393306:DXI393306 EHB393306:EHE393306 EQX393306:ERA393306 FAT393306:FAW393306 FKP393306:FKS393306 FUL393306:FUO393306 GEH393306:GEK393306 GOD393306:GOG393306 GXZ393306:GYC393306 HHV393306:HHY393306 HRR393306:HRU393306 IBN393306:IBQ393306 ILJ393306:ILM393306 IVF393306:IVI393306 JFB393306:JFE393306 JOX393306:JPA393306 JYT393306:JYW393306 KIP393306:KIS393306 KSL393306:KSO393306 LCH393306:LCK393306 LMD393306:LMG393306 LVZ393306:LWC393306 MFV393306:MFY393306 MPR393306:MPU393306 MZN393306:MZQ393306 NJJ393306:NJM393306 NTF393306:NTI393306 ODB393306:ODE393306 OMX393306:ONA393306 OWT393306:OWW393306 PGP393306:PGS393306 PQL393306:PQO393306 QAH393306:QAK393306 QKD393306:QKG393306 QTZ393306:QUC393306 RDV393306:RDY393306 RNR393306:RNU393306 RXN393306:RXQ393306 SHJ393306:SHM393306 SRF393306:SRI393306 TBB393306:TBE393306 TKX393306:TLA393306 TUT393306:TUW393306 UEP393306:UES393306 UOL393306:UOO393306 UYH393306:UYK393306 VID393306:VIG393306 VRZ393306:VSC393306 WBV393306:WBY393306 WLR393306:WLU393306 WVN393306:WVQ393306 G458842:J458842 JB458842:JE458842 SX458842:TA458842 ACT458842:ACW458842 AMP458842:AMS458842 AWL458842:AWO458842 BGH458842:BGK458842 BQD458842:BQG458842 BZZ458842:CAC458842 CJV458842:CJY458842 CTR458842:CTU458842 DDN458842:DDQ458842 DNJ458842:DNM458842 DXF458842:DXI458842 EHB458842:EHE458842 EQX458842:ERA458842 FAT458842:FAW458842 FKP458842:FKS458842 FUL458842:FUO458842 GEH458842:GEK458842 GOD458842:GOG458842 GXZ458842:GYC458842 HHV458842:HHY458842 HRR458842:HRU458842 IBN458842:IBQ458842 ILJ458842:ILM458842 IVF458842:IVI458842 JFB458842:JFE458842 JOX458842:JPA458842 JYT458842:JYW458842 KIP458842:KIS458842 KSL458842:KSO458842 LCH458842:LCK458842 LMD458842:LMG458842 LVZ458842:LWC458842 MFV458842:MFY458842 MPR458842:MPU458842 MZN458842:MZQ458842 NJJ458842:NJM458842 NTF458842:NTI458842 ODB458842:ODE458842 OMX458842:ONA458842 OWT458842:OWW458842 PGP458842:PGS458842 PQL458842:PQO458842 QAH458842:QAK458842 QKD458842:QKG458842 QTZ458842:QUC458842 RDV458842:RDY458842 RNR458842:RNU458842 RXN458842:RXQ458842 SHJ458842:SHM458842 SRF458842:SRI458842 TBB458842:TBE458842 TKX458842:TLA458842 TUT458842:TUW458842 UEP458842:UES458842 UOL458842:UOO458842 UYH458842:UYK458842 VID458842:VIG458842 VRZ458842:VSC458842 WBV458842:WBY458842 WLR458842:WLU458842 WVN458842:WVQ458842 G524378:J524378 JB524378:JE524378 SX524378:TA524378 ACT524378:ACW524378 AMP524378:AMS524378 AWL524378:AWO524378 BGH524378:BGK524378 BQD524378:BQG524378 BZZ524378:CAC524378 CJV524378:CJY524378 CTR524378:CTU524378 DDN524378:DDQ524378 DNJ524378:DNM524378 DXF524378:DXI524378 EHB524378:EHE524378 EQX524378:ERA524378 FAT524378:FAW524378 FKP524378:FKS524378 FUL524378:FUO524378 GEH524378:GEK524378 GOD524378:GOG524378 GXZ524378:GYC524378 HHV524378:HHY524378 HRR524378:HRU524378 IBN524378:IBQ524378 ILJ524378:ILM524378 IVF524378:IVI524378 JFB524378:JFE524378 JOX524378:JPA524378 JYT524378:JYW524378 KIP524378:KIS524378 KSL524378:KSO524378 LCH524378:LCK524378 LMD524378:LMG524378 LVZ524378:LWC524378 MFV524378:MFY524378 MPR524378:MPU524378 MZN524378:MZQ524378 NJJ524378:NJM524378 NTF524378:NTI524378 ODB524378:ODE524378 OMX524378:ONA524378 OWT524378:OWW524378 PGP524378:PGS524378 PQL524378:PQO524378 QAH524378:QAK524378 QKD524378:QKG524378 QTZ524378:QUC524378 RDV524378:RDY524378 RNR524378:RNU524378 RXN524378:RXQ524378 SHJ524378:SHM524378 SRF524378:SRI524378 TBB524378:TBE524378 TKX524378:TLA524378 TUT524378:TUW524378 UEP524378:UES524378 UOL524378:UOO524378 UYH524378:UYK524378 VID524378:VIG524378 VRZ524378:VSC524378 WBV524378:WBY524378 WLR524378:WLU524378 WVN524378:WVQ524378 G589914:J589914 JB589914:JE589914 SX589914:TA589914 ACT589914:ACW589914 AMP589914:AMS589914 AWL589914:AWO589914 BGH589914:BGK589914 BQD589914:BQG589914 BZZ589914:CAC589914 CJV589914:CJY589914 CTR589914:CTU589914 DDN589914:DDQ589914 DNJ589914:DNM589914 DXF589914:DXI589914 EHB589914:EHE589914 EQX589914:ERA589914 FAT589914:FAW589914 FKP589914:FKS589914 FUL589914:FUO589914 GEH589914:GEK589914 GOD589914:GOG589914 GXZ589914:GYC589914 HHV589914:HHY589914 HRR589914:HRU589914 IBN589914:IBQ589914 ILJ589914:ILM589914 IVF589914:IVI589914 JFB589914:JFE589914 JOX589914:JPA589914 JYT589914:JYW589914 KIP589914:KIS589914 KSL589914:KSO589914 LCH589914:LCK589914 LMD589914:LMG589914 LVZ589914:LWC589914 MFV589914:MFY589914 MPR589914:MPU589914 MZN589914:MZQ589914 NJJ589914:NJM589914 NTF589914:NTI589914 ODB589914:ODE589914 OMX589914:ONA589914 OWT589914:OWW589914 PGP589914:PGS589914 PQL589914:PQO589914 QAH589914:QAK589914 QKD589914:QKG589914 QTZ589914:QUC589914 RDV589914:RDY589914 RNR589914:RNU589914 RXN589914:RXQ589914 SHJ589914:SHM589914 SRF589914:SRI589914 TBB589914:TBE589914 TKX589914:TLA589914 TUT589914:TUW589914 UEP589914:UES589914 UOL589914:UOO589914 UYH589914:UYK589914 VID589914:VIG589914 VRZ589914:VSC589914 WBV589914:WBY589914 WLR589914:WLU589914 WVN589914:WVQ589914 G655450:J655450 JB655450:JE655450 SX655450:TA655450 ACT655450:ACW655450 AMP655450:AMS655450 AWL655450:AWO655450 BGH655450:BGK655450 BQD655450:BQG655450 BZZ655450:CAC655450 CJV655450:CJY655450 CTR655450:CTU655450 DDN655450:DDQ655450 DNJ655450:DNM655450 DXF655450:DXI655450 EHB655450:EHE655450 EQX655450:ERA655450 FAT655450:FAW655450 FKP655450:FKS655450 FUL655450:FUO655450 GEH655450:GEK655450 GOD655450:GOG655450 GXZ655450:GYC655450 HHV655450:HHY655450 HRR655450:HRU655450 IBN655450:IBQ655450 ILJ655450:ILM655450 IVF655450:IVI655450 JFB655450:JFE655450 JOX655450:JPA655450 JYT655450:JYW655450 KIP655450:KIS655450 KSL655450:KSO655450 LCH655450:LCK655450 LMD655450:LMG655450 LVZ655450:LWC655450 MFV655450:MFY655450 MPR655450:MPU655450 MZN655450:MZQ655450 NJJ655450:NJM655450 NTF655450:NTI655450 ODB655450:ODE655450 OMX655450:ONA655450 OWT655450:OWW655450 PGP655450:PGS655450 PQL655450:PQO655450 QAH655450:QAK655450 QKD655450:QKG655450 QTZ655450:QUC655450 RDV655450:RDY655450 RNR655450:RNU655450 RXN655450:RXQ655450 SHJ655450:SHM655450 SRF655450:SRI655450 TBB655450:TBE655450 TKX655450:TLA655450 TUT655450:TUW655450 UEP655450:UES655450 UOL655450:UOO655450 UYH655450:UYK655450 VID655450:VIG655450 VRZ655450:VSC655450 WBV655450:WBY655450 WLR655450:WLU655450 WVN655450:WVQ655450 G720986:J720986 JB720986:JE720986 SX720986:TA720986 ACT720986:ACW720986 AMP720986:AMS720986 AWL720986:AWO720986 BGH720986:BGK720986 BQD720986:BQG720986 BZZ720986:CAC720986 CJV720986:CJY720986 CTR720986:CTU720986 DDN720986:DDQ720986 DNJ720986:DNM720986 DXF720986:DXI720986 EHB720986:EHE720986 EQX720986:ERA720986 FAT720986:FAW720986 FKP720986:FKS720986 FUL720986:FUO720986 GEH720986:GEK720986 GOD720986:GOG720986 GXZ720986:GYC720986 HHV720986:HHY720986 HRR720986:HRU720986 IBN720986:IBQ720986 ILJ720986:ILM720986 IVF720986:IVI720986 JFB720986:JFE720986 JOX720986:JPA720986 JYT720986:JYW720986 KIP720986:KIS720986 KSL720986:KSO720986 LCH720986:LCK720986 LMD720986:LMG720986 LVZ720986:LWC720986 MFV720986:MFY720986 MPR720986:MPU720986 MZN720986:MZQ720986 NJJ720986:NJM720986 NTF720986:NTI720986 ODB720986:ODE720986 OMX720986:ONA720986 OWT720986:OWW720986 PGP720986:PGS720986 PQL720986:PQO720986 QAH720986:QAK720986 QKD720986:QKG720986 QTZ720986:QUC720986 RDV720986:RDY720986 RNR720986:RNU720986 RXN720986:RXQ720986 SHJ720986:SHM720986 SRF720986:SRI720986 TBB720986:TBE720986 TKX720986:TLA720986 TUT720986:TUW720986 UEP720986:UES720986 UOL720986:UOO720986 UYH720986:UYK720986 VID720986:VIG720986 VRZ720986:VSC720986 WBV720986:WBY720986 WLR720986:WLU720986 WVN720986:WVQ720986 G786522:J786522 JB786522:JE786522 SX786522:TA786522 ACT786522:ACW786522 AMP786522:AMS786522 AWL786522:AWO786522 BGH786522:BGK786522 BQD786522:BQG786522 BZZ786522:CAC786522 CJV786522:CJY786522 CTR786522:CTU786522 DDN786522:DDQ786522 DNJ786522:DNM786522 DXF786522:DXI786522 EHB786522:EHE786522 EQX786522:ERA786522 FAT786522:FAW786522 FKP786522:FKS786522 FUL786522:FUO786522 GEH786522:GEK786522 GOD786522:GOG786522 GXZ786522:GYC786522 HHV786522:HHY786522 HRR786522:HRU786522 IBN786522:IBQ786522 ILJ786522:ILM786522 IVF786522:IVI786522 JFB786522:JFE786522 JOX786522:JPA786522 JYT786522:JYW786522 KIP786522:KIS786522 KSL786522:KSO786522 LCH786522:LCK786522 LMD786522:LMG786522 LVZ786522:LWC786522 MFV786522:MFY786522 MPR786522:MPU786522 MZN786522:MZQ786522 NJJ786522:NJM786522 NTF786522:NTI786522 ODB786522:ODE786522 OMX786522:ONA786522 OWT786522:OWW786522 PGP786522:PGS786522 PQL786522:PQO786522 QAH786522:QAK786522 QKD786522:QKG786522 QTZ786522:QUC786522 RDV786522:RDY786522 RNR786522:RNU786522 RXN786522:RXQ786522 SHJ786522:SHM786522 SRF786522:SRI786522 TBB786522:TBE786522 TKX786522:TLA786522 TUT786522:TUW786522 UEP786522:UES786522 UOL786522:UOO786522 UYH786522:UYK786522 VID786522:VIG786522 VRZ786522:VSC786522 WBV786522:WBY786522 WLR786522:WLU786522 WVN786522:WVQ786522 G852058:J852058 JB852058:JE852058 SX852058:TA852058 ACT852058:ACW852058 AMP852058:AMS852058 AWL852058:AWO852058 BGH852058:BGK852058 BQD852058:BQG852058 BZZ852058:CAC852058 CJV852058:CJY852058 CTR852058:CTU852058 DDN852058:DDQ852058 DNJ852058:DNM852058 DXF852058:DXI852058 EHB852058:EHE852058 EQX852058:ERA852058 FAT852058:FAW852058 FKP852058:FKS852058 FUL852058:FUO852058 GEH852058:GEK852058 GOD852058:GOG852058 GXZ852058:GYC852058 HHV852058:HHY852058 HRR852058:HRU852058 IBN852058:IBQ852058 ILJ852058:ILM852058 IVF852058:IVI852058 JFB852058:JFE852058 JOX852058:JPA852058 JYT852058:JYW852058 KIP852058:KIS852058 KSL852058:KSO852058 LCH852058:LCK852058 LMD852058:LMG852058 LVZ852058:LWC852058 MFV852058:MFY852058 MPR852058:MPU852058 MZN852058:MZQ852058 NJJ852058:NJM852058 NTF852058:NTI852058 ODB852058:ODE852058 OMX852058:ONA852058 OWT852058:OWW852058 PGP852058:PGS852058 PQL852058:PQO852058 QAH852058:QAK852058 QKD852058:QKG852058 QTZ852058:QUC852058 RDV852058:RDY852058 RNR852058:RNU852058 RXN852058:RXQ852058 SHJ852058:SHM852058 SRF852058:SRI852058 TBB852058:TBE852058 TKX852058:TLA852058 TUT852058:TUW852058 UEP852058:UES852058 UOL852058:UOO852058 UYH852058:UYK852058 VID852058:VIG852058 VRZ852058:VSC852058 WBV852058:WBY852058 WLR852058:WLU852058 WVN852058:WVQ852058 G917594:J917594 JB917594:JE917594 SX917594:TA917594 ACT917594:ACW917594 AMP917594:AMS917594 AWL917594:AWO917594 BGH917594:BGK917594 BQD917594:BQG917594 BZZ917594:CAC917594 CJV917594:CJY917594 CTR917594:CTU917594 DDN917594:DDQ917594 DNJ917594:DNM917594 DXF917594:DXI917594 EHB917594:EHE917594 EQX917594:ERA917594 FAT917594:FAW917594 FKP917594:FKS917594 FUL917594:FUO917594 GEH917594:GEK917594 GOD917594:GOG917594 GXZ917594:GYC917594 HHV917594:HHY917594 HRR917594:HRU917594 IBN917594:IBQ917594 ILJ917594:ILM917594 IVF917594:IVI917594 JFB917594:JFE917594 JOX917594:JPA917594 JYT917594:JYW917594 KIP917594:KIS917594 KSL917594:KSO917594 LCH917594:LCK917594 LMD917594:LMG917594 LVZ917594:LWC917594 MFV917594:MFY917594 MPR917594:MPU917594 MZN917594:MZQ917594 NJJ917594:NJM917594 NTF917594:NTI917594 ODB917594:ODE917594 OMX917594:ONA917594 OWT917594:OWW917594 PGP917594:PGS917594 PQL917594:PQO917594 QAH917594:QAK917594 QKD917594:QKG917594 QTZ917594:QUC917594 RDV917594:RDY917594 RNR917594:RNU917594 RXN917594:RXQ917594 SHJ917594:SHM917594 SRF917594:SRI917594 TBB917594:TBE917594 TKX917594:TLA917594 TUT917594:TUW917594 UEP917594:UES917594 UOL917594:UOO917594 UYH917594:UYK917594 VID917594:VIG917594 VRZ917594:VSC917594 WBV917594:WBY917594 WLR917594:WLU917594 WVN917594:WVQ917594 G983130:J983130 JB983130:JE983130 SX983130:TA983130 ACT983130:ACW983130 AMP983130:AMS983130 AWL983130:AWO983130 BGH983130:BGK983130 BQD983130:BQG983130 BZZ983130:CAC983130 CJV983130:CJY983130 CTR983130:CTU983130 DDN983130:DDQ983130 DNJ983130:DNM983130 DXF983130:DXI983130 EHB983130:EHE983130 EQX983130:ERA983130 FAT983130:FAW983130 FKP983130:FKS983130 FUL983130:FUO983130 GEH983130:GEK983130 GOD983130:GOG983130 GXZ983130:GYC983130 HHV983130:HHY983130 HRR983130:HRU983130 IBN983130:IBQ983130 ILJ983130:ILM983130 IVF983130:IVI983130 JFB983130:JFE983130 JOX983130:JPA983130 JYT983130:JYW983130 KIP983130:KIS983130 KSL983130:KSO983130 LCH983130:LCK983130 LMD983130:LMG983130 LVZ983130:LWC983130 MFV983130:MFY983130 MPR983130:MPU983130 MZN983130:MZQ983130 NJJ983130:NJM983130 NTF983130:NTI983130 ODB983130:ODE983130 OMX983130:ONA983130 OWT983130:OWW983130 PGP983130:PGS983130 PQL983130:PQO983130 QAH983130:QAK983130 QKD983130:QKG983130 QTZ983130:QUC983130 RDV983130:RDY983130 RNR983130:RNU983130 RXN983130:RXQ983130 SHJ983130:SHM983130 SRF983130:SRI983130 TBB983130:TBE983130 TKX983130:TLA983130 TUT983130:TUW983130 UEP983130:UES983130 UOL983130:UOO983130 UYH983130:UYK983130 VID983130:VIG983130 VRZ983130:VSC983130 WBV983130:WBY983130 E90 G90:J90" xr:uid="{00000000-0002-0000-0400-000005000000}">
      <formula1>0</formula1>
    </dataValidation>
    <dataValidation type="whole" operator="lessThanOrEqual" allowBlank="1" showInputMessage="1" showErrorMessage="1" sqref="K91:M91 JF91:JH91 TB91:TD91 ACX91:ACZ91 AMT91:AMV91 AWP91:AWR91 BGL91:BGN91 BQH91:BQJ91 CAD91:CAF91 CJZ91:CKB91 CTV91:CTX91 DDR91:DDT91 DNN91:DNP91 DXJ91:DXL91 EHF91:EHH91 ERB91:ERD91 FAX91:FAZ91 FKT91:FKV91 FUP91:FUR91 GEL91:GEN91 GOH91:GOJ91 GYD91:GYF91 HHZ91:HIB91 HRV91:HRX91 IBR91:IBT91 ILN91:ILP91 IVJ91:IVL91 JFF91:JFH91 JPB91:JPD91 JYX91:JYZ91 KIT91:KIV91 KSP91:KSR91 LCL91:LCN91 LMH91:LMJ91 LWD91:LWF91 MFZ91:MGB91 MPV91:MPX91 MZR91:MZT91 NJN91:NJP91 NTJ91:NTL91 ODF91:ODH91 ONB91:OND91 OWX91:OWZ91 PGT91:PGV91 PQP91:PQR91 QAL91:QAN91 QKH91:QKJ91 QUD91:QUF91 RDZ91:REB91 RNV91:RNX91 RXR91:RXT91 SHN91:SHP91 SRJ91:SRL91 TBF91:TBH91 TLB91:TLD91 TUX91:TUZ91 UET91:UEV91 UOP91:UOR91 UYL91:UYN91 VIH91:VIJ91 VSD91:VSF91 WBZ91:WCB91 WLV91:WLX91 WVR91:WVT91 K65627:M65627 JF65627:JH65627 TB65627:TD65627 ACX65627:ACZ65627 AMT65627:AMV65627 AWP65627:AWR65627 BGL65627:BGN65627 BQH65627:BQJ65627 CAD65627:CAF65627 CJZ65627:CKB65627 CTV65627:CTX65627 DDR65627:DDT65627 DNN65627:DNP65627 DXJ65627:DXL65627 EHF65627:EHH65627 ERB65627:ERD65627 FAX65627:FAZ65627 FKT65627:FKV65627 FUP65627:FUR65627 GEL65627:GEN65627 GOH65627:GOJ65627 GYD65627:GYF65627 HHZ65627:HIB65627 HRV65627:HRX65627 IBR65627:IBT65627 ILN65627:ILP65627 IVJ65627:IVL65627 JFF65627:JFH65627 JPB65627:JPD65627 JYX65627:JYZ65627 KIT65627:KIV65627 KSP65627:KSR65627 LCL65627:LCN65627 LMH65627:LMJ65627 LWD65627:LWF65627 MFZ65627:MGB65627 MPV65627:MPX65627 MZR65627:MZT65627 NJN65627:NJP65627 NTJ65627:NTL65627 ODF65627:ODH65627 ONB65627:OND65627 OWX65627:OWZ65627 PGT65627:PGV65627 PQP65627:PQR65627 QAL65627:QAN65627 QKH65627:QKJ65627 QUD65627:QUF65627 RDZ65627:REB65627 RNV65627:RNX65627 RXR65627:RXT65627 SHN65627:SHP65627 SRJ65627:SRL65627 TBF65627:TBH65627 TLB65627:TLD65627 TUX65627:TUZ65627 UET65627:UEV65627 UOP65627:UOR65627 UYL65627:UYN65627 VIH65627:VIJ65627 VSD65627:VSF65627 WBZ65627:WCB65627 WLV65627:WLX65627 WVR65627:WVT65627 K131163:M131163 JF131163:JH131163 TB131163:TD131163 ACX131163:ACZ131163 AMT131163:AMV131163 AWP131163:AWR131163 BGL131163:BGN131163 BQH131163:BQJ131163 CAD131163:CAF131163 CJZ131163:CKB131163 CTV131163:CTX131163 DDR131163:DDT131163 DNN131163:DNP131163 DXJ131163:DXL131163 EHF131163:EHH131163 ERB131163:ERD131163 FAX131163:FAZ131163 FKT131163:FKV131163 FUP131163:FUR131163 GEL131163:GEN131163 GOH131163:GOJ131163 GYD131163:GYF131163 HHZ131163:HIB131163 HRV131163:HRX131163 IBR131163:IBT131163 ILN131163:ILP131163 IVJ131163:IVL131163 JFF131163:JFH131163 JPB131163:JPD131163 JYX131163:JYZ131163 KIT131163:KIV131163 KSP131163:KSR131163 LCL131163:LCN131163 LMH131163:LMJ131163 LWD131163:LWF131163 MFZ131163:MGB131163 MPV131163:MPX131163 MZR131163:MZT131163 NJN131163:NJP131163 NTJ131163:NTL131163 ODF131163:ODH131163 ONB131163:OND131163 OWX131163:OWZ131163 PGT131163:PGV131163 PQP131163:PQR131163 QAL131163:QAN131163 QKH131163:QKJ131163 QUD131163:QUF131163 RDZ131163:REB131163 RNV131163:RNX131163 RXR131163:RXT131163 SHN131163:SHP131163 SRJ131163:SRL131163 TBF131163:TBH131163 TLB131163:TLD131163 TUX131163:TUZ131163 UET131163:UEV131163 UOP131163:UOR131163 UYL131163:UYN131163 VIH131163:VIJ131163 VSD131163:VSF131163 WBZ131163:WCB131163 WLV131163:WLX131163 WVR131163:WVT131163 K196699:M196699 JF196699:JH196699 TB196699:TD196699 ACX196699:ACZ196699 AMT196699:AMV196699 AWP196699:AWR196699 BGL196699:BGN196699 BQH196699:BQJ196699 CAD196699:CAF196699 CJZ196699:CKB196699 CTV196699:CTX196699 DDR196699:DDT196699 DNN196699:DNP196699 DXJ196699:DXL196699 EHF196699:EHH196699 ERB196699:ERD196699 FAX196699:FAZ196699 FKT196699:FKV196699 FUP196699:FUR196699 GEL196699:GEN196699 GOH196699:GOJ196699 GYD196699:GYF196699 HHZ196699:HIB196699 HRV196699:HRX196699 IBR196699:IBT196699 ILN196699:ILP196699 IVJ196699:IVL196699 JFF196699:JFH196699 JPB196699:JPD196699 JYX196699:JYZ196699 KIT196699:KIV196699 KSP196699:KSR196699 LCL196699:LCN196699 LMH196699:LMJ196699 LWD196699:LWF196699 MFZ196699:MGB196699 MPV196699:MPX196699 MZR196699:MZT196699 NJN196699:NJP196699 NTJ196699:NTL196699 ODF196699:ODH196699 ONB196699:OND196699 OWX196699:OWZ196699 PGT196699:PGV196699 PQP196699:PQR196699 QAL196699:QAN196699 QKH196699:QKJ196699 QUD196699:QUF196699 RDZ196699:REB196699 RNV196699:RNX196699 RXR196699:RXT196699 SHN196699:SHP196699 SRJ196699:SRL196699 TBF196699:TBH196699 TLB196699:TLD196699 TUX196699:TUZ196699 UET196699:UEV196699 UOP196699:UOR196699 UYL196699:UYN196699 VIH196699:VIJ196699 VSD196699:VSF196699 WBZ196699:WCB196699 WLV196699:WLX196699 WVR196699:WVT196699 K262235:M262235 JF262235:JH262235 TB262235:TD262235 ACX262235:ACZ262235 AMT262235:AMV262235 AWP262235:AWR262235 BGL262235:BGN262235 BQH262235:BQJ262235 CAD262235:CAF262235 CJZ262235:CKB262235 CTV262235:CTX262235 DDR262235:DDT262235 DNN262235:DNP262235 DXJ262235:DXL262235 EHF262235:EHH262235 ERB262235:ERD262235 FAX262235:FAZ262235 FKT262235:FKV262235 FUP262235:FUR262235 GEL262235:GEN262235 GOH262235:GOJ262235 GYD262235:GYF262235 HHZ262235:HIB262235 HRV262235:HRX262235 IBR262235:IBT262235 ILN262235:ILP262235 IVJ262235:IVL262235 JFF262235:JFH262235 JPB262235:JPD262235 JYX262235:JYZ262235 KIT262235:KIV262235 KSP262235:KSR262235 LCL262235:LCN262235 LMH262235:LMJ262235 LWD262235:LWF262235 MFZ262235:MGB262235 MPV262235:MPX262235 MZR262235:MZT262235 NJN262235:NJP262235 NTJ262235:NTL262235 ODF262235:ODH262235 ONB262235:OND262235 OWX262235:OWZ262235 PGT262235:PGV262235 PQP262235:PQR262235 QAL262235:QAN262235 QKH262235:QKJ262235 QUD262235:QUF262235 RDZ262235:REB262235 RNV262235:RNX262235 RXR262235:RXT262235 SHN262235:SHP262235 SRJ262235:SRL262235 TBF262235:TBH262235 TLB262235:TLD262235 TUX262235:TUZ262235 UET262235:UEV262235 UOP262235:UOR262235 UYL262235:UYN262235 VIH262235:VIJ262235 VSD262235:VSF262235 WBZ262235:WCB262235 WLV262235:WLX262235 WVR262235:WVT262235 K327771:M327771 JF327771:JH327771 TB327771:TD327771 ACX327771:ACZ327771 AMT327771:AMV327771 AWP327771:AWR327771 BGL327771:BGN327771 BQH327771:BQJ327771 CAD327771:CAF327771 CJZ327771:CKB327771 CTV327771:CTX327771 DDR327771:DDT327771 DNN327771:DNP327771 DXJ327771:DXL327771 EHF327771:EHH327771 ERB327771:ERD327771 FAX327771:FAZ327771 FKT327771:FKV327771 FUP327771:FUR327771 GEL327771:GEN327771 GOH327771:GOJ327771 GYD327771:GYF327771 HHZ327771:HIB327771 HRV327771:HRX327771 IBR327771:IBT327771 ILN327771:ILP327771 IVJ327771:IVL327771 JFF327771:JFH327771 JPB327771:JPD327771 JYX327771:JYZ327771 KIT327771:KIV327771 KSP327771:KSR327771 LCL327771:LCN327771 LMH327771:LMJ327771 LWD327771:LWF327771 MFZ327771:MGB327771 MPV327771:MPX327771 MZR327771:MZT327771 NJN327771:NJP327771 NTJ327771:NTL327771 ODF327771:ODH327771 ONB327771:OND327771 OWX327771:OWZ327771 PGT327771:PGV327771 PQP327771:PQR327771 QAL327771:QAN327771 QKH327771:QKJ327771 QUD327771:QUF327771 RDZ327771:REB327771 RNV327771:RNX327771 RXR327771:RXT327771 SHN327771:SHP327771 SRJ327771:SRL327771 TBF327771:TBH327771 TLB327771:TLD327771 TUX327771:TUZ327771 UET327771:UEV327771 UOP327771:UOR327771 UYL327771:UYN327771 VIH327771:VIJ327771 VSD327771:VSF327771 WBZ327771:WCB327771 WLV327771:WLX327771 WVR327771:WVT327771 K393307:M393307 JF393307:JH393307 TB393307:TD393307 ACX393307:ACZ393307 AMT393307:AMV393307 AWP393307:AWR393307 BGL393307:BGN393307 BQH393307:BQJ393307 CAD393307:CAF393307 CJZ393307:CKB393307 CTV393307:CTX393307 DDR393307:DDT393307 DNN393307:DNP393307 DXJ393307:DXL393307 EHF393307:EHH393307 ERB393307:ERD393307 FAX393307:FAZ393307 FKT393307:FKV393307 FUP393307:FUR393307 GEL393307:GEN393307 GOH393307:GOJ393307 GYD393307:GYF393307 HHZ393307:HIB393307 HRV393307:HRX393307 IBR393307:IBT393307 ILN393307:ILP393307 IVJ393307:IVL393307 JFF393307:JFH393307 JPB393307:JPD393307 JYX393307:JYZ393307 KIT393307:KIV393307 KSP393307:KSR393307 LCL393307:LCN393307 LMH393307:LMJ393307 LWD393307:LWF393307 MFZ393307:MGB393307 MPV393307:MPX393307 MZR393307:MZT393307 NJN393307:NJP393307 NTJ393307:NTL393307 ODF393307:ODH393307 ONB393307:OND393307 OWX393307:OWZ393307 PGT393307:PGV393307 PQP393307:PQR393307 QAL393307:QAN393307 QKH393307:QKJ393307 QUD393307:QUF393307 RDZ393307:REB393307 RNV393307:RNX393307 RXR393307:RXT393307 SHN393307:SHP393307 SRJ393307:SRL393307 TBF393307:TBH393307 TLB393307:TLD393307 TUX393307:TUZ393307 UET393307:UEV393307 UOP393307:UOR393307 UYL393307:UYN393307 VIH393307:VIJ393307 VSD393307:VSF393307 WBZ393307:WCB393307 WLV393307:WLX393307 WVR393307:WVT393307 K458843:M458843 JF458843:JH458843 TB458843:TD458843 ACX458843:ACZ458843 AMT458843:AMV458843 AWP458843:AWR458843 BGL458843:BGN458843 BQH458843:BQJ458843 CAD458843:CAF458843 CJZ458843:CKB458843 CTV458843:CTX458843 DDR458843:DDT458843 DNN458843:DNP458843 DXJ458843:DXL458843 EHF458843:EHH458843 ERB458843:ERD458843 FAX458843:FAZ458843 FKT458843:FKV458843 FUP458843:FUR458843 GEL458843:GEN458843 GOH458843:GOJ458843 GYD458843:GYF458843 HHZ458843:HIB458843 HRV458843:HRX458843 IBR458843:IBT458843 ILN458843:ILP458843 IVJ458843:IVL458843 JFF458843:JFH458843 JPB458843:JPD458843 JYX458843:JYZ458843 KIT458843:KIV458843 KSP458843:KSR458843 LCL458843:LCN458843 LMH458843:LMJ458843 LWD458843:LWF458843 MFZ458843:MGB458843 MPV458843:MPX458843 MZR458843:MZT458843 NJN458843:NJP458843 NTJ458843:NTL458843 ODF458843:ODH458843 ONB458843:OND458843 OWX458843:OWZ458843 PGT458843:PGV458843 PQP458843:PQR458843 QAL458843:QAN458843 QKH458843:QKJ458843 QUD458843:QUF458843 RDZ458843:REB458843 RNV458843:RNX458843 RXR458843:RXT458843 SHN458843:SHP458843 SRJ458843:SRL458843 TBF458843:TBH458843 TLB458843:TLD458843 TUX458843:TUZ458843 UET458843:UEV458843 UOP458843:UOR458843 UYL458843:UYN458843 VIH458843:VIJ458843 VSD458843:VSF458843 WBZ458843:WCB458843 WLV458843:WLX458843 WVR458843:WVT458843 K524379:M524379 JF524379:JH524379 TB524379:TD524379 ACX524379:ACZ524379 AMT524379:AMV524379 AWP524379:AWR524379 BGL524379:BGN524379 BQH524379:BQJ524379 CAD524379:CAF524379 CJZ524379:CKB524379 CTV524379:CTX524379 DDR524379:DDT524379 DNN524379:DNP524379 DXJ524379:DXL524379 EHF524379:EHH524379 ERB524379:ERD524379 FAX524379:FAZ524379 FKT524379:FKV524379 FUP524379:FUR524379 GEL524379:GEN524379 GOH524379:GOJ524379 GYD524379:GYF524379 HHZ524379:HIB524379 HRV524379:HRX524379 IBR524379:IBT524379 ILN524379:ILP524379 IVJ524379:IVL524379 JFF524379:JFH524379 JPB524379:JPD524379 JYX524379:JYZ524379 KIT524379:KIV524379 KSP524379:KSR524379 LCL524379:LCN524379 LMH524379:LMJ524379 LWD524379:LWF524379 MFZ524379:MGB524379 MPV524379:MPX524379 MZR524379:MZT524379 NJN524379:NJP524379 NTJ524379:NTL524379 ODF524379:ODH524379 ONB524379:OND524379 OWX524379:OWZ524379 PGT524379:PGV524379 PQP524379:PQR524379 QAL524379:QAN524379 QKH524379:QKJ524379 QUD524379:QUF524379 RDZ524379:REB524379 RNV524379:RNX524379 RXR524379:RXT524379 SHN524379:SHP524379 SRJ524379:SRL524379 TBF524379:TBH524379 TLB524379:TLD524379 TUX524379:TUZ524379 UET524379:UEV524379 UOP524379:UOR524379 UYL524379:UYN524379 VIH524379:VIJ524379 VSD524379:VSF524379 WBZ524379:WCB524379 WLV524379:WLX524379 WVR524379:WVT524379 K589915:M589915 JF589915:JH589915 TB589915:TD589915 ACX589915:ACZ589915 AMT589915:AMV589915 AWP589915:AWR589915 BGL589915:BGN589915 BQH589915:BQJ589915 CAD589915:CAF589915 CJZ589915:CKB589915 CTV589915:CTX589915 DDR589915:DDT589915 DNN589915:DNP589915 DXJ589915:DXL589915 EHF589915:EHH589915 ERB589915:ERD589915 FAX589915:FAZ589915 FKT589915:FKV589915 FUP589915:FUR589915 GEL589915:GEN589915 GOH589915:GOJ589915 GYD589915:GYF589915 HHZ589915:HIB589915 HRV589915:HRX589915 IBR589915:IBT589915 ILN589915:ILP589915 IVJ589915:IVL589915 JFF589915:JFH589915 JPB589915:JPD589915 JYX589915:JYZ589915 KIT589915:KIV589915 KSP589915:KSR589915 LCL589915:LCN589915 LMH589915:LMJ589915 LWD589915:LWF589915 MFZ589915:MGB589915 MPV589915:MPX589915 MZR589915:MZT589915 NJN589915:NJP589915 NTJ589915:NTL589915 ODF589915:ODH589915 ONB589915:OND589915 OWX589915:OWZ589915 PGT589915:PGV589915 PQP589915:PQR589915 QAL589915:QAN589915 QKH589915:QKJ589915 QUD589915:QUF589915 RDZ589915:REB589915 RNV589915:RNX589915 RXR589915:RXT589915 SHN589915:SHP589915 SRJ589915:SRL589915 TBF589915:TBH589915 TLB589915:TLD589915 TUX589915:TUZ589915 UET589915:UEV589915 UOP589915:UOR589915 UYL589915:UYN589915 VIH589915:VIJ589915 VSD589915:VSF589915 WBZ589915:WCB589915 WLV589915:WLX589915 WVR589915:WVT589915 K655451:M655451 JF655451:JH655451 TB655451:TD655451 ACX655451:ACZ655451 AMT655451:AMV655451 AWP655451:AWR655451 BGL655451:BGN655451 BQH655451:BQJ655451 CAD655451:CAF655451 CJZ655451:CKB655451 CTV655451:CTX655451 DDR655451:DDT655451 DNN655451:DNP655451 DXJ655451:DXL655451 EHF655451:EHH655451 ERB655451:ERD655451 FAX655451:FAZ655451 FKT655451:FKV655451 FUP655451:FUR655451 GEL655451:GEN655451 GOH655451:GOJ655451 GYD655451:GYF655451 HHZ655451:HIB655451 HRV655451:HRX655451 IBR655451:IBT655451 ILN655451:ILP655451 IVJ655451:IVL655451 JFF655451:JFH655451 JPB655451:JPD655451 JYX655451:JYZ655451 KIT655451:KIV655451 KSP655451:KSR655451 LCL655451:LCN655451 LMH655451:LMJ655451 LWD655451:LWF655451 MFZ655451:MGB655451 MPV655451:MPX655451 MZR655451:MZT655451 NJN655451:NJP655451 NTJ655451:NTL655451 ODF655451:ODH655451 ONB655451:OND655451 OWX655451:OWZ655451 PGT655451:PGV655451 PQP655451:PQR655451 QAL655451:QAN655451 QKH655451:QKJ655451 QUD655451:QUF655451 RDZ655451:REB655451 RNV655451:RNX655451 RXR655451:RXT655451 SHN655451:SHP655451 SRJ655451:SRL655451 TBF655451:TBH655451 TLB655451:TLD655451 TUX655451:TUZ655451 UET655451:UEV655451 UOP655451:UOR655451 UYL655451:UYN655451 VIH655451:VIJ655451 VSD655451:VSF655451 WBZ655451:WCB655451 WLV655451:WLX655451 WVR655451:WVT655451 K720987:M720987 JF720987:JH720987 TB720987:TD720987 ACX720987:ACZ720987 AMT720987:AMV720987 AWP720987:AWR720987 BGL720987:BGN720987 BQH720987:BQJ720987 CAD720987:CAF720987 CJZ720987:CKB720987 CTV720987:CTX720987 DDR720987:DDT720987 DNN720987:DNP720987 DXJ720987:DXL720987 EHF720987:EHH720987 ERB720987:ERD720987 FAX720987:FAZ720987 FKT720987:FKV720987 FUP720987:FUR720987 GEL720987:GEN720987 GOH720987:GOJ720987 GYD720987:GYF720987 HHZ720987:HIB720987 HRV720987:HRX720987 IBR720987:IBT720987 ILN720987:ILP720987 IVJ720987:IVL720987 JFF720987:JFH720987 JPB720987:JPD720987 JYX720987:JYZ720987 KIT720987:KIV720987 KSP720987:KSR720987 LCL720987:LCN720987 LMH720987:LMJ720987 LWD720987:LWF720987 MFZ720987:MGB720987 MPV720987:MPX720987 MZR720987:MZT720987 NJN720987:NJP720987 NTJ720987:NTL720987 ODF720987:ODH720987 ONB720987:OND720987 OWX720987:OWZ720987 PGT720987:PGV720987 PQP720987:PQR720987 QAL720987:QAN720987 QKH720987:QKJ720987 QUD720987:QUF720987 RDZ720987:REB720987 RNV720987:RNX720987 RXR720987:RXT720987 SHN720987:SHP720987 SRJ720987:SRL720987 TBF720987:TBH720987 TLB720987:TLD720987 TUX720987:TUZ720987 UET720987:UEV720987 UOP720987:UOR720987 UYL720987:UYN720987 VIH720987:VIJ720987 VSD720987:VSF720987 WBZ720987:WCB720987 WLV720987:WLX720987 WVR720987:WVT720987 K786523:M786523 JF786523:JH786523 TB786523:TD786523 ACX786523:ACZ786523 AMT786523:AMV786523 AWP786523:AWR786523 BGL786523:BGN786523 BQH786523:BQJ786523 CAD786523:CAF786523 CJZ786523:CKB786523 CTV786523:CTX786523 DDR786523:DDT786523 DNN786523:DNP786523 DXJ786523:DXL786523 EHF786523:EHH786523 ERB786523:ERD786523 FAX786523:FAZ786523 FKT786523:FKV786523 FUP786523:FUR786523 GEL786523:GEN786523 GOH786523:GOJ786523 GYD786523:GYF786523 HHZ786523:HIB786523 HRV786523:HRX786523 IBR786523:IBT786523 ILN786523:ILP786523 IVJ786523:IVL786523 JFF786523:JFH786523 JPB786523:JPD786523 JYX786523:JYZ786523 KIT786523:KIV786523 KSP786523:KSR786523 LCL786523:LCN786523 LMH786523:LMJ786523 LWD786523:LWF786523 MFZ786523:MGB786523 MPV786523:MPX786523 MZR786523:MZT786523 NJN786523:NJP786523 NTJ786523:NTL786523 ODF786523:ODH786523 ONB786523:OND786523 OWX786523:OWZ786523 PGT786523:PGV786523 PQP786523:PQR786523 QAL786523:QAN786523 QKH786523:QKJ786523 QUD786523:QUF786523 RDZ786523:REB786523 RNV786523:RNX786523 RXR786523:RXT786523 SHN786523:SHP786523 SRJ786523:SRL786523 TBF786523:TBH786523 TLB786523:TLD786523 TUX786523:TUZ786523 UET786523:UEV786523 UOP786523:UOR786523 UYL786523:UYN786523 VIH786523:VIJ786523 VSD786523:VSF786523 WBZ786523:WCB786523 WLV786523:WLX786523 WVR786523:WVT786523 K852059:M852059 JF852059:JH852059 TB852059:TD852059 ACX852059:ACZ852059 AMT852059:AMV852059 AWP852059:AWR852059 BGL852059:BGN852059 BQH852059:BQJ852059 CAD852059:CAF852059 CJZ852059:CKB852059 CTV852059:CTX852059 DDR852059:DDT852059 DNN852059:DNP852059 DXJ852059:DXL852059 EHF852059:EHH852059 ERB852059:ERD852059 FAX852059:FAZ852059 FKT852059:FKV852059 FUP852059:FUR852059 GEL852059:GEN852059 GOH852059:GOJ852059 GYD852059:GYF852059 HHZ852059:HIB852059 HRV852059:HRX852059 IBR852059:IBT852059 ILN852059:ILP852059 IVJ852059:IVL852059 JFF852059:JFH852059 JPB852059:JPD852059 JYX852059:JYZ852059 KIT852059:KIV852059 KSP852059:KSR852059 LCL852059:LCN852059 LMH852059:LMJ852059 LWD852059:LWF852059 MFZ852059:MGB852059 MPV852059:MPX852059 MZR852059:MZT852059 NJN852059:NJP852059 NTJ852059:NTL852059 ODF852059:ODH852059 ONB852059:OND852059 OWX852059:OWZ852059 PGT852059:PGV852059 PQP852059:PQR852059 QAL852059:QAN852059 QKH852059:QKJ852059 QUD852059:QUF852059 RDZ852059:REB852059 RNV852059:RNX852059 RXR852059:RXT852059 SHN852059:SHP852059 SRJ852059:SRL852059 TBF852059:TBH852059 TLB852059:TLD852059 TUX852059:TUZ852059 UET852059:UEV852059 UOP852059:UOR852059 UYL852059:UYN852059 VIH852059:VIJ852059 VSD852059:VSF852059 WBZ852059:WCB852059 WLV852059:WLX852059 WVR852059:WVT852059 K917595:M917595 JF917595:JH917595 TB917595:TD917595 ACX917595:ACZ917595 AMT917595:AMV917595 AWP917595:AWR917595 BGL917595:BGN917595 BQH917595:BQJ917595 CAD917595:CAF917595 CJZ917595:CKB917595 CTV917595:CTX917595 DDR917595:DDT917595 DNN917595:DNP917595 DXJ917595:DXL917595 EHF917595:EHH917595 ERB917595:ERD917595 FAX917595:FAZ917595 FKT917595:FKV917595 FUP917595:FUR917595 GEL917595:GEN917595 GOH917595:GOJ917595 GYD917595:GYF917595 HHZ917595:HIB917595 HRV917595:HRX917595 IBR917595:IBT917595 ILN917595:ILP917595 IVJ917595:IVL917595 JFF917595:JFH917595 JPB917595:JPD917595 JYX917595:JYZ917595 KIT917595:KIV917595 KSP917595:KSR917595 LCL917595:LCN917595 LMH917595:LMJ917595 LWD917595:LWF917595 MFZ917595:MGB917595 MPV917595:MPX917595 MZR917595:MZT917595 NJN917595:NJP917595 NTJ917595:NTL917595 ODF917595:ODH917595 ONB917595:OND917595 OWX917595:OWZ917595 PGT917595:PGV917595 PQP917595:PQR917595 QAL917595:QAN917595 QKH917595:QKJ917595 QUD917595:QUF917595 RDZ917595:REB917595 RNV917595:RNX917595 RXR917595:RXT917595 SHN917595:SHP917595 SRJ917595:SRL917595 TBF917595:TBH917595 TLB917595:TLD917595 TUX917595:TUZ917595 UET917595:UEV917595 UOP917595:UOR917595 UYL917595:UYN917595 VIH917595:VIJ917595 VSD917595:VSF917595 WBZ917595:WCB917595 WLV917595:WLX917595 WVR917595:WVT917595 K983131:M983131 JF983131:JH983131 TB983131:TD983131 ACX983131:ACZ983131 AMT983131:AMV983131 AWP983131:AWR983131 BGL983131:BGN983131 BQH983131:BQJ983131 CAD983131:CAF983131 CJZ983131:CKB983131 CTV983131:CTX983131 DDR983131:DDT983131 DNN983131:DNP983131 DXJ983131:DXL983131 EHF983131:EHH983131 ERB983131:ERD983131 FAX983131:FAZ983131 FKT983131:FKV983131 FUP983131:FUR983131 GEL983131:GEN983131 GOH983131:GOJ983131 GYD983131:GYF983131 HHZ983131:HIB983131 HRV983131:HRX983131 IBR983131:IBT983131 ILN983131:ILP983131 IVJ983131:IVL983131 JFF983131:JFH983131 JPB983131:JPD983131 JYX983131:JYZ983131 KIT983131:KIV983131 KSP983131:KSR983131 LCL983131:LCN983131 LMH983131:LMJ983131 LWD983131:LWF983131 MFZ983131:MGB983131 MPV983131:MPX983131 MZR983131:MZT983131 NJN983131:NJP983131 NTJ983131:NTL983131 ODF983131:ODH983131 ONB983131:OND983131 OWX983131:OWZ983131 PGT983131:PGV983131 PQP983131:PQR983131 QAL983131:QAN983131 QKH983131:QKJ983131 QUD983131:QUF983131 RDZ983131:REB983131 RNV983131:RNX983131 RXR983131:RXT983131 SHN983131:SHP983131 SRJ983131:SRL983131 TBF983131:TBH983131 TLB983131:TLD983131 TUX983131:TUZ983131 UET983131:UEV983131 UOP983131:UOR983131 UYL983131:UYN983131 VIH983131:VIJ983131 VSD983131:VSF983131 WBZ983131:WCB983131 WLV983131:WLX983131 WVR983131:WVT983131" xr:uid="{00000000-0002-0000-0400-000006000000}">
      <formula1>0</formula1>
    </dataValidation>
    <dataValidation type="whole" operator="greaterThanOrEqual" allowBlank="1" showInputMessage="1" showErrorMessage="1" sqref="K90:M90 JF90:JH90 TB90:TD90 ACX90:ACZ90 AMT90:AMV90 AWP90:AWR90 BGL90:BGN90 BQH90:BQJ90 CAD90:CAF90 CJZ90:CKB90 CTV90:CTX90 DDR90:DDT90 DNN90:DNP90 DXJ90:DXL90 EHF90:EHH90 ERB90:ERD90 FAX90:FAZ90 FKT90:FKV90 FUP90:FUR90 GEL90:GEN90 GOH90:GOJ90 GYD90:GYF90 HHZ90:HIB90 HRV90:HRX90 IBR90:IBT90 ILN90:ILP90 IVJ90:IVL90 JFF90:JFH90 JPB90:JPD90 JYX90:JYZ90 KIT90:KIV90 KSP90:KSR90 LCL90:LCN90 LMH90:LMJ90 LWD90:LWF90 MFZ90:MGB90 MPV90:MPX90 MZR90:MZT90 NJN90:NJP90 NTJ90:NTL90 ODF90:ODH90 ONB90:OND90 OWX90:OWZ90 PGT90:PGV90 PQP90:PQR90 QAL90:QAN90 QKH90:QKJ90 QUD90:QUF90 RDZ90:REB90 RNV90:RNX90 RXR90:RXT90 SHN90:SHP90 SRJ90:SRL90 TBF90:TBH90 TLB90:TLD90 TUX90:TUZ90 UET90:UEV90 UOP90:UOR90 UYL90:UYN90 VIH90:VIJ90 VSD90:VSF90 WBZ90:WCB90 WLV90:WLX90 WVR90:WVT90 K65626:M65626 JF65626:JH65626 TB65626:TD65626 ACX65626:ACZ65626 AMT65626:AMV65626 AWP65626:AWR65626 BGL65626:BGN65626 BQH65626:BQJ65626 CAD65626:CAF65626 CJZ65626:CKB65626 CTV65626:CTX65626 DDR65626:DDT65626 DNN65626:DNP65626 DXJ65626:DXL65626 EHF65626:EHH65626 ERB65626:ERD65626 FAX65626:FAZ65626 FKT65626:FKV65626 FUP65626:FUR65626 GEL65626:GEN65626 GOH65626:GOJ65626 GYD65626:GYF65626 HHZ65626:HIB65626 HRV65626:HRX65626 IBR65626:IBT65626 ILN65626:ILP65626 IVJ65626:IVL65626 JFF65626:JFH65626 JPB65626:JPD65626 JYX65626:JYZ65626 KIT65626:KIV65626 KSP65626:KSR65626 LCL65626:LCN65626 LMH65626:LMJ65626 LWD65626:LWF65626 MFZ65626:MGB65626 MPV65626:MPX65626 MZR65626:MZT65626 NJN65626:NJP65626 NTJ65626:NTL65626 ODF65626:ODH65626 ONB65626:OND65626 OWX65626:OWZ65626 PGT65626:PGV65626 PQP65626:PQR65626 QAL65626:QAN65626 QKH65626:QKJ65626 QUD65626:QUF65626 RDZ65626:REB65626 RNV65626:RNX65626 RXR65626:RXT65626 SHN65626:SHP65626 SRJ65626:SRL65626 TBF65626:TBH65626 TLB65626:TLD65626 TUX65626:TUZ65626 UET65626:UEV65626 UOP65626:UOR65626 UYL65626:UYN65626 VIH65626:VIJ65626 VSD65626:VSF65626 WBZ65626:WCB65626 WLV65626:WLX65626 WVR65626:WVT65626 K131162:M131162 JF131162:JH131162 TB131162:TD131162 ACX131162:ACZ131162 AMT131162:AMV131162 AWP131162:AWR131162 BGL131162:BGN131162 BQH131162:BQJ131162 CAD131162:CAF131162 CJZ131162:CKB131162 CTV131162:CTX131162 DDR131162:DDT131162 DNN131162:DNP131162 DXJ131162:DXL131162 EHF131162:EHH131162 ERB131162:ERD131162 FAX131162:FAZ131162 FKT131162:FKV131162 FUP131162:FUR131162 GEL131162:GEN131162 GOH131162:GOJ131162 GYD131162:GYF131162 HHZ131162:HIB131162 HRV131162:HRX131162 IBR131162:IBT131162 ILN131162:ILP131162 IVJ131162:IVL131162 JFF131162:JFH131162 JPB131162:JPD131162 JYX131162:JYZ131162 KIT131162:KIV131162 KSP131162:KSR131162 LCL131162:LCN131162 LMH131162:LMJ131162 LWD131162:LWF131162 MFZ131162:MGB131162 MPV131162:MPX131162 MZR131162:MZT131162 NJN131162:NJP131162 NTJ131162:NTL131162 ODF131162:ODH131162 ONB131162:OND131162 OWX131162:OWZ131162 PGT131162:PGV131162 PQP131162:PQR131162 QAL131162:QAN131162 QKH131162:QKJ131162 QUD131162:QUF131162 RDZ131162:REB131162 RNV131162:RNX131162 RXR131162:RXT131162 SHN131162:SHP131162 SRJ131162:SRL131162 TBF131162:TBH131162 TLB131162:TLD131162 TUX131162:TUZ131162 UET131162:UEV131162 UOP131162:UOR131162 UYL131162:UYN131162 VIH131162:VIJ131162 VSD131162:VSF131162 WBZ131162:WCB131162 WLV131162:WLX131162 WVR131162:WVT131162 K196698:M196698 JF196698:JH196698 TB196698:TD196698 ACX196698:ACZ196698 AMT196698:AMV196698 AWP196698:AWR196698 BGL196698:BGN196698 BQH196698:BQJ196698 CAD196698:CAF196698 CJZ196698:CKB196698 CTV196698:CTX196698 DDR196698:DDT196698 DNN196698:DNP196698 DXJ196698:DXL196698 EHF196698:EHH196698 ERB196698:ERD196698 FAX196698:FAZ196698 FKT196698:FKV196698 FUP196698:FUR196698 GEL196698:GEN196698 GOH196698:GOJ196698 GYD196698:GYF196698 HHZ196698:HIB196698 HRV196698:HRX196698 IBR196698:IBT196698 ILN196698:ILP196698 IVJ196698:IVL196698 JFF196698:JFH196698 JPB196698:JPD196698 JYX196698:JYZ196698 KIT196698:KIV196698 KSP196698:KSR196698 LCL196698:LCN196698 LMH196698:LMJ196698 LWD196698:LWF196698 MFZ196698:MGB196698 MPV196698:MPX196698 MZR196698:MZT196698 NJN196698:NJP196698 NTJ196698:NTL196698 ODF196698:ODH196698 ONB196698:OND196698 OWX196698:OWZ196698 PGT196698:PGV196698 PQP196698:PQR196698 QAL196698:QAN196698 QKH196698:QKJ196698 QUD196698:QUF196698 RDZ196698:REB196698 RNV196698:RNX196698 RXR196698:RXT196698 SHN196698:SHP196698 SRJ196698:SRL196698 TBF196698:TBH196698 TLB196698:TLD196698 TUX196698:TUZ196698 UET196698:UEV196698 UOP196698:UOR196698 UYL196698:UYN196698 VIH196698:VIJ196698 VSD196698:VSF196698 WBZ196698:WCB196698 WLV196698:WLX196698 WVR196698:WVT196698 K262234:M262234 JF262234:JH262234 TB262234:TD262234 ACX262234:ACZ262234 AMT262234:AMV262234 AWP262234:AWR262234 BGL262234:BGN262234 BQH262234:BQJ262234 CAD262234:CAF262234 CJZ262234:CKB262234 CTV262234:CTX262234 DDR262234:DDT262234 DNN262234:DNP262234 DXJ262234:DXL262234 EHF262234:EHH262234 ERB262234:ERD262234 FAX262234:FAZ262234 FKT262234:FKV262234 FUP262234:FUR262234 GEL262234:GEN262234 GOH262234:GOJ262234 GYD262234:GYF262234 HHZ262234:HIB262234 HRV262234:HRX262234 IBR262234:IBT262234 ILN262234:ILP262234 IVJ262234:IVL262234 JFF262234:JFH262234 JPB262234:JPD262234 JYX262234:JYZ262234 KIT262234:KIV262234 KSP262234:KSR262234 LCL262234:LCN262234 LMH262234:LMJ262234 LWD262234:LWF262234 MFZ262234:MGB262234 MPV262234:MPX262234 MZR262234:MZT262234 NJN262234:NJP262234 NTJ262234:NTL262234 ODF262234:ODH262234 ONB262234:OND262234 OWX262234:OWZ262234 PGT262234:PGV262234 PQP262234:PQR262234 QAL262234:QAN262234 QKH262234:QKJ262234 QUD262234:QUF262234 RDZ262234:REB262234 RNV262234:RNX262234 RXR262234:RXT262234 SHN262234:SHP262234 SRJ262234:SRL262234 TBF262234:TBH262234 TLB262234:TLD262234 TUX262234:TUZ262234 UET262234:UEV262234 UOP262234:UOR262234 UYL262234:UYN262234 VIH262234:VIJ262234 VSD262234:VSF262234 WBZ262234:WCB262234 WLV262234:WLX262234 WVR262234:WVT262234 K327770:M327770 JF327770:JH327770 TB327770:TD327770 ACX327770:ACZ327770 AMT327770:AMV327770 AWP327770:AWR327770 BGL327770:BGN327770 BQH327770:BQJ327770 CAD327770:CAF327770 CJZ327770:CKB327770 CTV327770:CTX327770 DDR327770:DDT327770 DNN327770:DNP327770 DXJ327770:DXL327770 EHF327770:EHH327770 ERB327770:ERD327770 FAX327770:FAZ327770 FKT327770:FKV327770 FUP327770:FUR327770 GEL327770:GEN327770 GOH327770:GOJ327770 GYD327770:GYF327770 HHZ327770:HIB327770 HRV327770:HRX327770 IBR327770:IBT327770 ILN327770:ILP327770 IVJ327770:IVL327770 JFF327770:JFH327770 JPB327770:JPD327770 JYX327770:JYZ327770 KIT327770:KIV327770 KSP327770:KSR327770 LCL327770:LCN327770 LMH327770:LMJ327770 LWD327770:LWF327770 MFZ327770:MGB327770 MPV327770:MPX327770 MZR327770:MZT327770 NJN327770:NJP327770 NTJ327770:NTL327770 ODF327770:ODH327770 ONB327770:OND327770 OWX327770:OWZ327770 PGT327770:PGV327770 PQP327770:PQR327770 QAL327770:QAN327770 QKH327770:QKJ327770 QUD327770:QUF327770 RDZ327770:REB327770 RNV327770:RNX327770 RXR327770:RXT327770 SHN327770:SHP327770 SRJ327770:SRL327770 TBF327770:TBH327770 TLB327770:TLD327770 TUX327770:TUZ327770 UET327770:UEV327770 UOP327770:UOR327770 UYL327770:UYN327770 VIH327770:VIJ327770 VSD327770:VSF327770 WBZ327770:WCB327770 WLV327770:WLX327770 WVR327770:WVT327770 K393306:M393306 JF393306:JH393306 TB393306:TD393306 ACX393306:ACZ393306 AMT393306:AMV393306 AWP393306:AWR393306 BGL393306:BGN393306 BQH393306:BQJ393306 CAD393306:CAF393306 CJZ393306:CKB393306 CTV393306:CTX393306 DDR393306:DDT393306 DNN393306:DNP393306 DXJ393306:DXL393306 EHF393306:EHH393306 ERB393306:ERD393306 FAX393306:FAZ393306 FKT393306:FKV393306 FUP393306:FUR393306 GEL393306:GEN393306 GOH393306:GOJ393306 GYD393306:GYF393306 HHZ393306:HIB393306 HRV393306:HRX393306 IBR393306:IBT393306 ILN393306:ILP393306 IVJ393306:IVL393306 JFF393306:JFH393306 JPB393306:JPD393306 JYX393306:JYZ393306 KIT393306:KIV393306 KSP393306:KSR393306 LCL393306:LCN393306 LMH393306:LMJ393306 LWD393306:LWF393306 MFZ393306:MGB393306 MPV393306:MPX393306 MZR393306:MZT393306 NJN393306:NJP393306 NTJ393306:NTL393306 ODF393306:ODH393306 ONB393306:OND393306 OWX393306:OWZ393306 PGT393306:PGV393306 PQP393306:PQR393306 QAL393306:QAN393306 QKH393306:QKJ393306 QUD393306:QUF393306 RDZ393306:REB393306 RNV393306:RNX393306 RXR393306:RXT393306 SHN393306:SHP393306 SRJ393306:SRL393306 TBF393306:TBH393306 TLB393306:TLD393306 TUX393306:TUZ393306 UET393306:UEV393306 UOP393306:UOR393306 UYL393306:UYN393306 VIH393306:VIJ393306 VSD393306:VSF393306 WBZ393306:WCB393306 WLV393306:WLX393306 WVR393306:WVT393306 K458842:M458842 JF458842:JH458842 TB458842:TD458842 ACX458842:ACZ458842 AMT458842:AMV458842 AWP458842:AWR458842 BGL458842:BGN458842 BQH458842:BQJ458842 CAD458842:CAF458842 CJZ458842:CKB458842 CTV458842:CTX458842 DDR458842:DDT458842 DNN458842:DNP458842 DXJ458842:DXL458842 EHF458842:EHH458842 ERB458842:ERD458842 FAX458842:FAZ458842 FKT458842:FKV458842 FUP458842:FUR458842 GEL458842:GEN458842 GOH458842:GOJ458842 GYD458842:GYF458842 HHZ458842:HIB458842 HRV458842:HRX458842 IBR458842:IBT458842 ILN458842:ILP458842 IVJ458842:IVL458842 JFF458842:JFH458842 JPB458842:JPD458842 JYX458842:JYZ458842 KIT458842:KIV458842 KSP458842:KSR458842 LCL458842:LCN458842 LMH458842:LMJ458842 LWD458842:LWF458842 MFZ458842:MGB458842 MPV458842:MPX458842 MZR458842:MZT458842 NJN458842:NJP458842 NTJ458842:NTL458842 ODF458842:ODH458842 ONB458842:OND458842 OWX458842:OWZ458842 PGT458842:PGV458842 PQP458842:PQR458842 QAL458842:QAN458842 QKH458842:QKJ458842 QUD458842:QUF458842 RDZ458842:REB458842 RNV458842:RNX458842 RXR458842:RXT458842 SHN458842:SHP458842 SRJ458842:SRL458842 TBF458842:TBH458842 TLB458842:TLD458842 TUX458842:TUZ458842 UET458842:UEV458842 UOP458842:UOR458842 UYL458842:UYN458842 VIH458842:VIJ458842 VSD458842:VSF458842 WBZ458842:WCB458842 WLV458842:WLX458842 WVR458842:WVT458842 K524378:M524378 JF524378:JH524378 TB524378:TD524378 ACX524378:ACZ524378 AMT524378:AMV524378 AWP524378:AWR524378 BGL524378:BGN524378 BQH524378:BQJ524378 CAD524378:CAF524378 CJZ524378:CKB524378 CTV524378:CTX524378 DDR524378:DDT524378 DNN524378:DNP524378 DXJ524378:DXL524378 EHF524378:EHH524378 ERB524378:ERD524378 FAX524378:FAZ524378 FKT524378:FKV524378 FUP524378:FUR524378 GEL524378:GEN524378 GOH524378:GOJ524378 GYD524378:GYF524378 HHZ524378:HIB524378 HRV524378:HRX524378 IBR524378:IBT524378 ILN524378:ILP524378 IVJ524378:IVL524378 JFF524378:JFH524378 JPB524378:JPD524378 JYX524378:JYZ524378 KIT524378:KIV524378 KSP524378:KSR524378 LCL524378:LCN524378 LMH524378:LMJ524378 LWD524378:LWF524378 MFZ524378:MGB524378 MPV524378:MPX524378 MZR524378:MZT524378 NJN524378:NJP524378 NTJ524378:NTL524378 ODF524378:ODH524378 ONB524378:OND524378 OWX524378:OWZ524378 PGT524378:PGV524378 PQP524378:PQR524378 QAL524378:QAN524378 QKH524378:QKJ524378 QUD524378:QUF524378 RDZ524378:REB524378 RNV524378:RNX524378 RXR524378:RXT524378 SHN524378:SHP524378 SRJ524378:SRL524378 TBF524378:TBH524378 TLB524378:TLD524378 TUX524378:TUZ524378 UET524378:UEV524378 UOP524378:UOR524378 UYL524378:UYN524378 VIH524378:VIJ524378 VSD524378:VSF524378 WBZ524378:WCB524378 WLV524378:WLX524378 WVR524378:WVT524378 K589914:M589914 JF589914:JH589914 TB589914:TD589914 ACX589914:ACZ589914 AMT589914:AMV589914 AWP589914:AWR589914 BGL589914:BGN589914 BQH589914:BQJ589914 CAD589914:CAF589914 CJZ589914:CKB589914 CTV589914:CTX589914 DDR589914:DDT589914 DNN589914:DNP589914 DXJ589914:DXL589914 EHF589914:EHH589914 ERB589914:ERD589914 FAX589914:FAZ589914 FKT589914:FKV589914 FUP589914:FUR589914 GEL589914:GEN589914 GOH589914:GOJ589914 GYD589914:GYF589914 HHZ589914:HIB589914 HRV589914:HRX589914 IBR589914:IBT589914 ILN589914:ILP589914 IVJ589914:IVL589914 JFF589914:JFH589914 JPB589914:JPD589914 JYX589914:JYZ589914 KIT589914:KIV589914 KSP589914:KSR589914 LCL589914:LCN589914 LMH589914:LMJ589914 LWD589914:LWF589914 MFZ589914:MGB589914 MPV589914:MPX589914 MZR589914:MZT589914 NJN589914:NJP589914 NTJ589914:NTL589914 ODF589914:ODH589914 ONB589914:OND589914 OWX589914:OWZ589914 PGT589914:PGV589914 PQP589914:PQR589914 QAL589914:QAN589914 QKH589914:QKJ589914 QUD589914:QUF589914 RDZ589914:REB589914 RNV589914:RNX589914 RXR589914:RXT589914 SHN589914:SHP589914 SRJ589914:SRL589914 TBF589914:TBH589914 TLB589914:TLD589914 TUX589914:TUZ589914 UET589914:UEV589914 UOP589914:UOR589914 UYL589914:UYN589914 VIH589914:VIJ589914 VSD589914:VSF589914 WBZ589914:WCB589914 WLV589914:WLX589914 WVR589914:WVT589914 K655450:M655450 JF655450:JH655450 TB655450:TD655450 ACX655450:ACZ655450 AMT655450:AMV655450 AWP655450:AWR655450 BGL655450:BGN655450 BQH655450:BQJ655450 CAD655450:CAF655450 CJZ655450:CKB655450 CTV655450:CTX655450 DDR655450:DDT655450 DNN655450:DNP655450 DXJ655450:DXL655450 EHF655450:EHH655450 ERB655450:ERD655450 FAX655450:FAZ655450 FKT655450:FKV655450 FUP655450:FUR655450 GEL655450:GEN655450 GOH655450:GOJ655450 GYD655450:GYF655450 HHZ655450:HIB655450 HRV655450:HRX655450 IBR655450:IBT655450 ILN655450:ILP655450 IVJ655450:IVL655450 JFF655450:JFH655450 JPB655450:JPD655450 JYX655450:JYZ655450 KIT655450:KIV655450 KSP655450:KSR655450 LCL655450:LCN655450 LMH655450:LMJ655450 LWD655450:LWF655450 MFZ655450:MGB655450 MPV655450:MPX655450 MZR655450:MZT655450 NJN655450:NJP655450 NTJ655450:NTL655450 ODF655450:ODH655450 ONB655450:OND655450 OWX655450:OWZ655450 PGT655450:PGV655450 PQP655450:PQR655450 QAL655450:QAN655450 QKH655450:QKJ655450 QUD655450:QUF655450 RDZ655450:REB655450 RNV655450:RNX655450 RXR655450:RXT655450 SHN655450:SHP655450 SRJ655450:SRL655450 TBF655450:TBH655450 TLB655450:TLD655450 TUX655450:TUZ655450 UET655450:UEV655450 UOP655450:UOR655450 UYL655450:UYN655450 VIH655450:VIJ655450 VSD655450:VSF655450 WBZ655450:WCB655450 WLV655450:WLX655450 WVR655450:WVT655450 K720986:M720986 JF720986:JH720986 TB720986:TD720986 ACX720986:ACZ720986 AMT720986:AMV720986 AWP720986:AWR720986 BGL720986:BGN720986 BQH720986:BQJ720986 CAD720986:CAF720986 CJZ720986:CKB720986 CTV720986:CTX720986 DDR720986:DDT720986 DNN720986:DNP720986 DXJ720986:DXL720986 EHF720986:EHH720986 ERB720986:ERD720986 FAX720986:FAZ720986 FKT720986:FKV720986 FUP720986:FUR720986 GEL720986:GEN720986 GOH720986:GOJ720986 GYD720986:GYF720986 HHZ720986:HIB720986 HRV720986:HRX720986 IBR720986:IBT720986 ILN720986:ILP720986 IVJ720986:IVL720986 JFF720986:JFH720986 JPB720986:JPD720986 JYX720986:JYZ720986 KIT720986:KIV720986 KSP720986:KSR720986 LCL720986:LCN720986 LMH720986:LMJ720986 LWD720986:LWF720986 MFZ720986:MGB720986 MPV720986:MPX720986 MZR720986:MZT720986 NJN720986:NJP720986 NTJ720986:NTL720986 ODF720986:ODH720986 ONB720986:OND720986 OWX720986:OWZ720986 PGT720986:PGV720986 PQP720986:PQR720986 QAL720986:QAN720986 QKH720986:QKJ720986 QUD720986:QUF720986 RDZ720986:REB720986 RNV720986:RNX720986 RXR720986:RXT720986 SHN720986:SHP720986 SRJ720986:SRL720986 TBF720986:TBH720986 TLB720986:TLD720986 TUX720986:TUZ720986 UET720986:UEV720986 UOP720986:UOR720986 UYL720986:UYN720986 VIH720986:VIJ720986 VSD720986:VSF720986 WBZ720986:WCB720986 WLV720986:WLX720986 WVR720986:WVT720986 K786522:M786522 JF786522:JH786522 TB786522:TD786522 ACX786522:ACZ786522 AMT786522:AMV786522 AWP786522:AWR786522 BGL786522:BGN786522 BQH786522:BQJ786522 CAD786522:CAF786522 CJZ786522:CKB786522 CTV786522:CTX786522 DDR786522:DDT786522 DNN786522:DNP786522 DXJ786522:DXL786522 EHF786522:EHH786522 ERB786522:ERD786522 FAX786522:FAZ786522 FKT786522:FKV786522 FUP786522:FUR786522 GEL786522:GEN786522 GOH786522:GOJ786522 GYD786522:GYF786522 HHZ786522:HIB786522 HRV786522:HRX786522 IBR786522:IBT786522 ILN786522:ILP786522 IVJ786522:IVL786522 JFF786522:JFH786522 JPB786522:JPD786522 JYX786522:JYZ786522 KIT786522:KIV786522 KSP786522:KSR786522 LCL786522:LCN786522 LMH786522:LMJ786522 LWD786522:LWF786522 MFZ786522:MGB786522 MPV786522:MPX786522 MZR786522:MZT786522 NJN786522:NJP786522 NTJ786522:NTL786522 ODF786522:ODH786522 ONB786522:OND786522 OWX786522:OWZ786522 PGT786522:PGV786522 PQP786522:PQR786522 QAL786522:QAN786522 QKH786522:QKJ786522 QUD786522:QUF786522 RDZ786522:REB786522 RNV786522:RNX786522 RXR786522:RXT786522 SHN786522:SHP786522 SRJ786522:SRL786522 TBF786522:TBH786522 TLB786522:TLD786522 TUX786522:TUZ786522 UET786522:UEV786522 UOP786522:UOR786522 UYL786522:UYN786522 VIH786522:VIJ786522 VSD786522:VSF786522 WBZ786522:WCB786522 WLV786522:WLX786522 WVR786522:WVT786522 K852058:M852058 JF852058:JH852058 TB852058:TD852058 ACX852058:ACZ852058 AMT852058:AMV852058 AWP852058:AWR852058 BGL852058:BGN852058 BQH852058:BQJ852058 CAD852058:CAF852058 CJZ852058:CKB852058 CTV852058:CTX852058 DDR852058:DDT852058 DNN852058:DNP852058 DXJ852058:DXL852058 EHF852058:EHH852058 ERB852058:ERD852058 FAX852058:FAZ852058 FKT852058:FKV852058 FUP852058:FUR852058 GEL852058:GEN852058 GOH852058:GOJ852058 GYD852058:GYF852058 HHZ852058:HIB852058 HRV852058:HRX852058 IBR852058:IBT852058 ILN852058:ILP852058 IVJ852058:IVL852058 JFF852058:JFH852058 JPB852058:JPD852058 JYX852058:JYZ852058 KIT852058:KIV852058 KSP852058:KSR852058 LCL852058:LCN852058 LMH852058:LMJ852058 LWD852058:LWF852058 MFZ852058:MGB852058 MPV852058:MPX852058 MZR852058:MZT852058 NJN852058:NJP852058 NTJ852058:NTL852058 ODF852058:ODH852058 ONB852058:OND852058 OWX852058:OWZ852058 PGT852058:PGV852058 PQP852058:PQR852058 QAL852058:QAN852058 QKH852058:QKJ852058 QUD852058:QUF852058 RDZ852058:REB852058 RNV852058:RNX852058 RXR852058:RXT852058 SHN852058:SHP852058 SRJ852058:SRL852058 TBF852058:TBH852058 TLB852058:TLD852058 TUX852058:TUZ852058 UET852058:UEV852058 UOP852058:UOR852058 UYL852058:UYN852058 VIH852058:VIJ852058 VSD852058:VSF852058 WBZ852058:WCB852058 WLV852058:WLX852058 WVR852058:WVT852058 K917594:M917594 JF917594:JH917594 TB917594:TD917594 ACX917594:ACZ917594 AMT917594:AMV917594 AWP917594:AWR917594 BGL917594:BGN917594 BQH917594:BQJ917594 CAD917594:CAF917594 CJZ917594:CKB917594 CTV917594:CTX917594 DDR917594:DDT917594 DNN917594:DNP917594 DXJ917594:DXL917594 EHF917594:EHH917594 ERB917594:ERD917594 FAX917594:FAZ917594 FKT917594:FKV917594 FUP917594:FUR917594 GEL917594:GEN917594 GOH917594:GOJ917594 GYD917594:GYF917594 HHZ917594:HIB917594 HRV917594:HRX917594 IBR917594:IBT917594 ILN917594:ILP917594 IVJ917594:IVL917594 JFF917594:JFH917594 JPB917594:JPD917594 JYX917594:JYZ917594 KIT917594:KIV917594 KSP917594:KSR917594 LCL917594:LCN917594 LMH917594:LMJ917594 LWD917594:LWF917594 MFZ917594:MGB917594 MPV917594:MPX917594 MZR917594:MZT917594 NJN917594:NJP917594 NTJ917594:NTL917594 ODF917594:ODH917594 ONB917594:OND917594 OWX917594:OWZ917594 PGT917594:PGV917594 PQP917594:PQR917594 QAL917594:QAN917594 QKH917594:QKJ917594 QUD917594:QUF917594 RDZ917594:REB917594 RNV917594:RNX917594 RXR917594:RXT917594 SHN917594:SHP917594 SRJ917594:SRL917594 TBF917594:TBH917594 TLB917594:TLD917594 TUX917594:TUZ917594 UET917594:UEV917594 UOP917594:UOR917594 UYL917594:UYN917594 VIH917594:VIJ917594 VSD917594:VSF917594 WBZ917594:WCB917594 WLV917594:WLX917594 WVR917594:WVT917594 K983130:M983130 JF983130:JH983130 TB983130:TD983130 ACX983130:ACZ983130 AMT983130:AMV983130 AWP983130:AWR983130 BGL983130:BGN983130 BQH983130:BQJ983130 CAD983130:CAF983130 CJZ983130:CKB983130 CTV983130:CTX983130 DDR983130:DDT983130 DNN983130:DNP983130 DXJ983130:DXL983130 EHF983130:EHH983130 ERB983130:ERD983130 FAX983130:FAZ983130 FKT983130:FKV983130 FUP983130:FUR983130 GEL983130:GEN983130 GOH983130:GOJ983130 GYD983130:GYF983130 HHZ983130:HIB983130 HRV983130:HRX983130 IBR983130:IBT983130 ILN983130:ILP983130 IVJ983130:IVL983130 JFF983130:JFH983130 JPB983130:JPD983130 JYX983130:JYZ983130 KIT983130:KIV983130 KSP983130:KSR983130 LCL983130:LCN983130 LMH983130:LMJ983130 LWD983130:LWF983130 MFZ983130:MGB983130 MPV983130:MPX983130 MZR983130:MZT983130 NJN983130:NJP983130 NTJ983130:NTL983130 ODF983130:ODH983130 ONB983130:OND983130 OWX983130:OWZ983130 PGT983130:PGV983130 PQP983130:PQR983130 QAL983130:QAN983130 QKH983130:QKJ983130 QUD983130:QUF983130 RDZ983130:REB983130 RNV983130:RNX983130 RXR983130:RXT983130 SHN983130:SHP983130 SRJ983130:SRL983130 TBF983130:TBH983130 TLB983130:TLD983130 TUX983130:TUZ983130 UET983130:UEV983130 UOP983130:UOR983130 UYL983130:UYN983130 VIH983130:VIJ983130 VSD983130:VSF983130 WBZ983130:WCB983130 WLV983130:WLX983130 WVR983130:WVT983130" xr:uid="{00000000-0002-0000-0400-000007000000}">
      <formula1>0</formula1>
    </dataValidation>
    <dataValidation allowBlank="1" showInputMessage="1" showErrorMessage="1" prompt="Въвежда се началната дата за периода само с цифри и разделител &quot;.&quot; или &quot;-&quot;, без букви за година и точки." sqref="K11:L11 JF11:JG11 TB11:TC11 ACX11:ACY11 AMT11:AMU11 AWP11:AWQ11 BGL11:BGM11 BQH11:BQI11 CAD11:CAE11 CJZ11:CKA11 CTV11:CTW11 DDR11:DDS11 DNN11:DNO11 DXJ11:DXK11 EHF11:EHG11 ERB11:ERC11 FAX11:FAY11 FKT11:FKU11 FUP11:FUQ11 GEL11:GEM11 GOH11:GOI11 GYD11:GYE11 HHZ11:HIA11 HRV11:HRW11 IBR11:IBS11 ILN11:ILO11 IVJ11:IVK11 JFF11:JFG11 JPB11:JPC11 JYX11:JYY11 KIT11:KIU11 KSP11:KSQ11 LCL11:LCM11 LMH11:LMI11 LWD11:LWE11 MFZ11:MGA11 MPV11:MPW11 MZR11:MZS11 NJN11:NJO11 NTJ11:NTK11 ODF11:ODG11 ONB11:ONC11 OWX11:OWY11 PGT11:PGU11 PQP11:PQQ11 QAL11:QAM11 QKH11:QKI11 QUD11:QUE11 RDZ11:REA11 RNV11:RNW11 RXR11:RXS11 SHN11:SHO11 SRJ11:SRK11 TBF11:TBG11 TLB11:TLC11 TUX11:TUY11 UET11:UEU11 UOP11:UOQ11 UYL11:UYM11 VIH11:VII11 VSD11:VSE11 WBZ11:WCA11 WLV11:WLW11 WVR11:WVS11 K65547:L65547 JF65547:JG65547 TB65547:TC65547 ACX65547:ACY65547 AMT65547:AMU65547 AWP65547:AWQ65547 BGL65547:BGM65547 BQH65547:BQI65547 CAD65547:CAE65547 CJZ65547:CKA65547 CTV65547:CTW65547 DDR65547:DDS65547 DNN65547:DNO65547 DXJ65547:DXK65547 EHF65547:EHG65547 ERB65547:ERC65547 FAX65547:FAY65547 FKT65547:FKU65547 FUP65547:FUQ65547 GEL65547:GEM65547 GOH65547:GOI65547 GYD65547:GYE65547 HHZ65547:HIA65547 HRV65547:HRW65547 IBR65547:IBS65547 ILN65547:ILO65547 IVJ65547:IVK65547 JFF65547:JFG65547 JPB65547:JPC65547 JYX65547:JYY65547 KIT65547:KIU65547 KSP65547:KSQ65547 LCL65547:LCM65547 LMH65547:LMI65547 LWD65547:LWE65547 MFZ65547:MGA65547 MPV65547:MPW65547 MZR65547:MZS65547 NJN65547:NJO65547 NTJ65547:NTK65547 ODF65547:ODG65547 ONB65547:ONC65547 OWX65547:OWY65547 PGT65547:PGU65547 PQP65547:PQQ65547 QAL65547:QAM65547 QKH65547:QKI65547 QUD65547:QUE65547 RDZ65547:REA65547 RNV65547:RNW65547 RXR65547:RXS65547 SHN65547:SHO65547 SRJ65547:SRK65547 TBF65547:TBG65547 TLB65547:TLC65547 TUX65547:TUY65547 UET65547:UEU65547 UOP65547:UOQ65547 UYL65547:UYM65547 VIH65547:VII65547 VSD65547:VSE65547 WBZ65547:WCA65547 WLV65547:WLW65547 WVR65547:WVS65547 K131083:L131083 JF131083:JG131083 TB131083:TC131083 ACX131083:ACY131083 AMT131083:AMU131083 AWP131083:AWQ131083 BGL131083:BGM131083 BQH131083:BQI131083 CAD131083:CAE131083 CJZ131083:CKA131083 CTV131083:CTW131083 DDR131083:DDS131083 DNN131083:DNO131083 DXJ131083:DXK131083 EHF131083:EHG131083 ERB131083:ERC131083 FAX131083:FAY131083 FKT131083:FKU131083 FUP131083:FUQ131083 GEL131083:GEM131083 GOH131083:GOI131083 GYD131083:GYE131083 HHZ131083:HIA131083 HRV131083:HRW131083 IBR131083:IBS131083 ILN131083:ILO131083 IVJ131083:IVK131083 JFF131083:JFG131083 JPB131083:JPC131083 JYX131083:JYY131083 KIT131083:KIU131083 KSP131083:KSQ131083 LCL131083:LCM131083 LMH131083:LMI131083 LWD131083:LWE131083 MFZ131083:MGA131083 MPV131083:MPW131083 MZR131083:MZS131083 NJN131083:NJO131083 NTJ131083:NTK131083 ODF131083:ODG131083 ONB131083:ONC131083 OWX131083:OWY131083 PGT131083:PGU131083 PQP131083:PQQ131083 QAL131083:QAM131083 QKH131083:QKI131083 QUD131083:QUE131083 RDZ131083:REA131083 RNV131083:RNW131083 RXR131083:RXS131083 SHN131083:SHO131083 SRJ131083:SRK131083 TBF131083:TBG131083 TLB131083:TLC131083 TUX131083:TUY131083 UET131083:UEU131083 UOP131083:UOQ131083 UYL131083:UYM131083 VIH131083:VII131083 VSD131083:VSE131083 WBZ131083:WCA131083 WLV131083:WLW131083 WVR131083:WVS131083 K196619:L196619 JF196619:JG196619 TB196619:TC196619 ACX196619:ACY196619 AMT196619:AMU196619 AWP196619:AWQ196619 BGL196619:BGM196619 BQH196619:BQI196619 CAD196619:CAE196619 CJZ196619:CKA196619 CTV196619:CTW196619 DDR196619:DDS196619 DNN196619:DNO196619 DXJ196619:DXK196619 EHF196619:EHG196619 ERB196619:ERC196619 FAX196619:FAY196619 FKT196619:FKU196619 FUP196619:FUQ196619 GEL196619:GEM196619 GOH196619:GOI196619 GYD196619:GYE196619 HHZ196619:HIA196619 HRV196619:HRW196619 IBR196619:IBS196619 ILN196619:ILO196619 IVJ196619:IVK196619 JFF196619:JFG196619 JPB196619:JPC196619 JYX196619:JYY196619 KIT196619:KIU196619 KSP196619:KSQ196619 LCL196619:LCM196619 LMH196619:LMI196619 LWD196619:LWE196619 MFZ196619:MGA196619 MPV196619:MPW196619 MZR196619:MZS196619 NJN196619:NJO196619 NTJ196619:NTK196619 ODF196619:ODG196619 ONB196619:ONC196619 OWX196619:OWY196619 PGT196619:PGU196619 PQP196619:PQQ196619 QAL196619:QAM196619 QKH196619:QKI196619 QUD196619:QUE196619 RDZ196619:REA196619 RNV196619:RNW196619 RXR196619:RXS196619 SHN196619:SHO196619 SRJ196619:SRK196619 TBF196619:TBG196619 TLB196619:TLC196619 TUX196619:TUY196619 UET196619:UEU196619 UOP196619:UOQ196619 UYL196619:UYM196619 VIH196619:VII196619 VSD196619:VSE196619 WBZ196619:WCA196619 WLV196619:WLW196619 WVR196619:WVS196619 K262155:L262155 JF262155:JG262155 TB262155:TC262155 ACX262155:ACY262155 AMT262155:AMU262155 AWP262155:AWQ262155 BGL262155:BGM262155 BQH262155:BQI262155 CAD262155:CAE262155 CJZ262155:CKA262155 CTV262155:CTW262155 DDR262155:DDS262155 DNN262155:DNO262155 DXJ262155:DXK262155 EHF262155:EHG262155 ERB262155:ERC262155 FAX262155:FAY262155 FKT262155:FKU262155 FUP262155:FUQ262155 GEL262155:GEM262155 GOH262155:GOI262155 GYD262155:GYE262155 HHZ262155:HIA262155 HRV262155:HRW262155 IBR262155:IBS262155 ILN262155:ILO262155 IVJ262155:IVK262155 JFF262155:JFG262155 JPB262155:JPC262155 JYX262155:JYY262155 KIT262155:KIU262155 KSP262155:KSQ262155 LCL262155:LCM262155 LMH262155:LMI262155 LWD262155:LWE262155 MFZ262155:MGA262155 MPV262155:MPW262155 MZR262155:MZS262155 NJN262155:NJO262155 NTJ262155:NTK262155 ODF262155:ODG262155 ONB262155:ONC262155 OWX262155:OWY262155 PGT262155:PGU262155 PQP262155:PQQ262155 QAL262155:QAM262155 QKH262155:QKI262155 QUD262155:QUE262155 RDZ262155:REA262155 RNV262155:RNW262155 RXR262155:RXS262155 SHN262155:SHO262155 SRJ262155:SRK262155 TBF262155:TBG262155 TLB262155:TLC262155 TUX262155:TUY262155 UET262155:UEU262155 UOP262155:UOQ262155 UYL262155:UYM262155 VIH262155:VII262155 VSD262155:VSE262155 WBZ262155:WCA262155 WLV262155:WLW262155 WVR262155:WVS262155 K327691:L327691 JF327691:JG327691 TB327691:TC327691 ACX327691:ACY327691 AMT327691:AMU327691 AWP327691:AWQ327691 BGL327691:BGM327691 BQH327691:BQI327691 CAD327691:CAE327691 CJZ327691:CKA327691 CTV327691:CTW327691 DDR327691:DDS327691 DNN327691:DNO327691 DXJ327691:DXK327691 EHF327691:EHG327691 ERB327691:ERC327691 FAX327691:FAY327691 FKT327691:FKU327691 FUP327691:FUQ327691 GEL327691:GEM327691 GOH327691:GOI327691 GYD327691:GYE327691 HHZ327691:HIA327691 HRV327691:HRW327691 IBR327691:IBS327691 ILN327691:ILO327691 IVJ327691:IVK327691 JFF327691:JFG327691 JPB327691:JPC327691 JYX327691:JYY327691 KIT327691:KIU327691 KSP327691:KSQ327691 LCL327691:LCM327691 LMH327691:LMI327691 LWD327691:LWE327691 MFZ327691:MGA327691 MPV327691:MPW327691 MZR327691:MZS327691 NJN327691:NJO327691 NTJ327691:NTK327691 ODF327691:ODG327691 ONB327691:ONC327691 OWX327691:OWY327691 PGT327691:PGU327691 PQP327691:PQQ327691 QAL327691:QAM327691 QKH327691:QKI327691 QUD327691:QUE327691 RDZ327691:REA327691 RNV327691:RNW327691 RXR327691:RXS327691 SHN327691:SHO327691 SRJ327691:SRK327691 TBF327691:TBG327691 TLB327691:TLC327691 TUX327691:TUY327691 UET327691:UEU327691 UOP327691:UOQ327691 UYL327691:UYM327691 VIH327691:VII327691 VSD327691:VSE327691 WBZ327691:WCA327691 WLV327691:WLW327691 WVR327691:WVS327691 K393227:L393227 JF393227:JG393227 TB393227:TC393227 ACX393227:ACY393227 AMT393227:AMU393227 AWP393227:AWQ393227 BGL393227:BGM393227 BQH393227:BQI393227 CAD393227:CAE393227 CJZ393227:CKA393227 CTV393227:CTW393227 DDR393227:DDS393227 DNN393227:DNO393227 DXJ393227:DXK393227 EHF393227:EHG393227 ERB393227:ERC393227 FAX393227:FAY393227 FKT393227:FKU393227 FUP393227:FUQ393227 GEL393227:GEM393227 GOH393227:GOI393227 GYD393227:GYE393227 HHZ393227:HIA393227 HRV393227:HRW393227 IBR393227:IBS393227 ILN393227:ILO393227 IVJ393227:IVK393227 JFF393227:JFG393227 JPB393227:JPC393227 JYX393227:JYY393227 KIT393227:KIU393227 KSP393227:KSQ393227 LCL393227:LCM393227 LMH393227:LMI393227 LWD393227:LWE393227 MFZ393227:MGA393227 MPV393227:MPW393227 MZR393227:MZS393227 NJN393227:NJO393227 NTJ393227:NTK393227 ODF393227:ODG393227 ONB393227:ONC393227 OWX393227:OWY393227 PGT393227:PGU393227 PQP393227:PQQ393227 QAL393227:QAM393227 QKH393227:QKI393227 QUD393227:QUE393227 RDZ393227:REA393227 RNV393227:RNW393227 RXR393227:RXS393227 SHN393227:SHO393227 SRJ393227:SRK393227 TBF393227:TBG393227 TLB393227:TLC393227 TUX393227:TUY393227 UET393227:UEU393227 UOP393227:UOQ393227 UYL393227:UYM393227 VIH393227:VII393227 VSD393227:VSE393227 WBZ393227:WCA393227 WLV393227:WLW393227 WVR393227:WVS393227 K458763:L458763 JF458763:JG458763 TB458763:TC458763 ACX458763:ACY458763 AMT458763:AMU458763 AWP458763:AWQ458763 BGL458763:BGM458763 BQH458763:BQI458763 CAD458763:CAE458763 CJZ458763:CKA458763 CTV458763:CTW458763 DDR458763:DDS458763 DNN458763:DNO458763 DXJ458763:DXK458763 EHF458763:EHG458763 ERB458763:ERC458763 FAX458763:FAY458763 FKT458763:FKU458763 FUP458763:FUQ458763 GEL458763:GEM458763 GOH458763:GOI458763 GYD458763:GYE458763 HHZ458763:HIA458763 HRV458763:HRW458763 IBR458763:IBS458763 ILN458763:ILO458763 IVJ458763:IVK458763 JFF458763:JFG458763 JPB458763:JPC458763 JYX458763:JYY458763 KIT458763:KIU458763 KSP458763:KSQ458763 LCL458763:LCM458763 LMH458763:LMI458763 LWD458763:LWE458763 MFZ458763:MGA458763 MPV458763:MPW458763 MZR458763:MZS458763 NJN458763:NJO458763 NTJ458763:NTK458763 ODF458763:ODG458763 ONB458763:ONC458763 OWX458763:OWY458763 PGT458763:PGU458763 PQP458763:PQQ458763 QAL458763:QAM458763 QKH458763:QKI458763 QUD458763:QUE458763 RDZ458763:REA458763 RNV458763:RNW458763 RXR458763:RXS458763 SHN458763:SHO458763 SRJ458763:SRK458763 TBF458763:TBG458763 TLB458763:TLC458763 TUX458763:TUY458763 UET458763:UEU458763 UOP458763:UOQ458763 UYL458763:UYM458763 VIH458763:VII458763 VSD458763:VSE458763 WBZ458763:WCA458763 WLV458763:WLW458763 WVR458763:WVS458763 K524299:L524299 JF524299:JG524299 TB524299:TC524299 ACX524299:ACY524299 AMT524299:AMU524299 AWP524299:AWQ524299 BGL524299:BGM524299 BQH524299:BQI524299 CAD524299:CAE524299 CJZ524299:CKA524299 CTV524299:CTW524299 DDR524299:DDS524299 DNN524299:DNO524299 DXJ524299:DXK524299 EHF524299:EHG524299 ERB524299:ERC524299 FAX524299:FAY524299 FKT524299:FKU524299 FUP524299:FUQ524299 GEL524299:GEM524299 GOH524299:GOI524299 GYD524299:GYE524299 HHZ524299:HIA524299 HRV524299:HRW524299 IBR524299:IBS524299 ILN524299:ILO524299 IVJ524299:IVK524299 JFF524299:JFG524299 JPB524299:JPC524299 JYX524299:JYY524299 KIT524299:KIU524299 KSP524299:KSQ524299 LCL524299:LCM524299 LMH524299:LMI524299 LWD524299:LWE524299 MFZ524299:MGA524299 MPV524299:MPW524299 MZR524299:MZS524299 NJN524299:NJO524299 NTJ524299:NTK524299 ODF524299:ODG524299 ONB524299:ONC524299 OWX524299:OWY524299 PGT524299:PGU524299 PQP524299:PQQ524299 QAL524299:QAM524299 QKH524299:QKI524299 QUD524299:QUE524299 RDZ524299:REA524299 RNV524299:RNW524299 RXR524299:RXS524299 SHN524299:SHO524299 SRJ524299:SRK524299 TBF524299:TBG524299 TLB524299:TLC524299 TUX524299:TUY524299 UET524299:UEU524299 UOP524299:UOQ524299 UYL524299:UYM524299 VIH524299:VII524299 VSD524299:VSE524299 WBZ524299:WCA524299 WLV524299:WLW524299 WVR524299:WVS524299 K589835:L589835 JF589835:JG589835 TB589835:TC589835 ACX589835:ACY589835 AMT589835:AMU589835 AWP589835:AWQ589835 BGL589835:BGM589835 BQH589835:BQI589835 CAD589835:CAE589835 CJZ589835:CKA589835 CTV589835:CTW589835 DDR589835:DDS589835 DNN589835:DNO589835 DXJ589835:DXK589835 EHF589835:EHG589835 ERB589835:ERC589835 FAX589835:FAY589835 FKT589835:FKU589835 FUP589835:FUQ589835 GEL589835:GEM589835 GOH589835:GOI589835 GYD589835:GYE589835 HHZ589835:HIA589835 HRV589835:HRW589835 IBR589835:IBS589835 ILN589835:ILO589835 IVJ589835:IVK589835 JFF589835:JFG589835 JPB589835:JPC589835 JYX589835:JYY589835 KIT589835:KIU589835 KSP589835:KSQ589835 LCL589835:LCM589835 LMH589835:LMI589835 LWD589835:LWE589835 MFZ589835:MGA589835 MPV589835:MPW589835 MZR589835:MZS589835 NJN589835:NJO589835 NTJ589835:NTK589835 ODF589835:ODG589835 ONB589835:ONC589835 OWX589835:OWY589835 PGT589835:PGU589835 PQP589835:PQQ589835 QAL589835:QAM589835 QKH589835:QKI589835 QUD589835:QUE589835 RDZ589835:REA589835 RNV589835:RNW589835 RXR589835:RXS589835 SHN589835:SHO589835 SRJ589835:SRK589835 TBF589835:TBG589835 TLB589835:TLC589835 TUX589835:TUY589835 UET589835:UEU589835 UOP589835:UOQ589835 UYL589835:UYM589835 VIH589835:VII589835 VSD589835:VSE589835 WBZ589835:WCA589835 WLV589835:WLW589835 WVR589835:WVS589835 K655371:L655371 JF655371:JG655371 TB655371:TC655371 ACX655371:ACY655371 AMT655371:AMU655371 AWP655371:AWQ655371 BGL655371:BGM655371 BQH655371:BQI655371 CAD655371:CAE655371 CJZ655371:CKA655371 CTV655371:CTW655371 DDR655371:DDS655371 DNN655371:DNO655371 DXJ655371:DXK655371 EHF655371:EHG655371 ERB655371:ERC655371 FAX655371:FAY655371 FKT655371:FKU655371 FUP655371:FUQ655371 GEL655371:GEM655371 GOH655371:GOI655371 GYD655371:GYE655371 HHZ655371:HIA655371 HRV655371:HRW655371 IBR655371:IBS655371 ILN655371:ILO655371 IVJ655371:IVK655371 JFF655371:JFG655371 JPB655371:JPC655371 JYX655371:JYY655371 KIT655371:KIU655371 KSP655371:KSQ655371 LCL655371:LCM655371 LMH655371:LMI655371 LWD655371:LWE655371 MFZ655371:MGA655371 MPV655371:MPW655371 MZR655371:MZS655371 NJN655371:NJO655371 NTJ655371:NTK655371 ODF655371:ODG655371 ONB655371:ONC655371 OWX655371:OWY655371 PGT655371:PGU655371 PQP655371:PQQ655371 QAL655371:QAM655371 QKH655371:QKI655371 QUD655371:QUE655371 RDZ655371:REA655371 RNV655371:RNW655371 RXR655371:RXS655371 SHN655371:SHO655371 SRJ655371:SRK655371 TBF655371:TBG655371 TLB655371:TLC655371 TUX655371:TUY655371 UET655371:UEU655371 UOP655371:UOQ655371 UYL655371:UYM655371 VIH655371:VII655371 VSD655371:VSE655371 WBZ655371:WCA655371 WLV655371:WLW655371 WVR655371:WVS655371 K720907:L720907 JF720907:JG720907 TB720907:TC720907 ACX720907:ACY720907 AMT720907:AMU720907 AWP720907:AWQ720907 BGL720907:BGM720907 BQH720907:BQI720907 CAD720907:CAE720907 CJZ720907:CKA720907 CTV720907:CTW720907 DDR720907:DDS720907 DNN720907:DNO720907 DXJ720907:DXK720907 EHF720907:EHG720907 ERB720907:ERC720907 FAX720907:FAY720907 FKT720907:FKU720907 FUP720907:FUQ720907 GEL720907:GEM720907 GOH720907:GOI720907 GYD720907:GYE720907 HHZ720907:HIA720907 HRV720907:HRW720907 IBR720907:IBS720907 ILN720907:ILO720907 IVJ720907:IVK720907 JFF720907:JFG720907 JPB720907:JPC720907 JYX720907:JYY720907 KIT720907:KIU720907 KSP720907:KSQ720907 LCL720907:LCM720907 LMH720907:LMI720907 LWD720907:LWE720907 MFZ720907:MGA720907 MPV720907:MPW720907 MZR720907:MZS720907 NJN720907:NJO720907 NTJ720907:NTK720907 ODF720907:ODG720907 ONB720907:ONC720907 OWX720907:OWY720907 PGT720907:PGU720907 PQP720907:PQQ720907 QAL720907:QAM720907 QKH720907:QKI720907 QUD720907:QUE720907 RDZ720907:REA720907 RNV720907:RNW720907 RXR720907:RXS720907 SHN720907:SHO720907 SRJ720907:SRK720907 TBF720907:TBG720907 TLB720907:TLC720907 TUX720907:TUY720907 UET720907:UEU720907 UOP720907:UOQ720907 UYL720907:UYM720907 VIH720907:VII720907 VSD720907:VSE720907 WBZ720907:WCA720907 WLV720907:WLW720907 WVR720907:WVS720907 K786443:L786443 JF786443:JG786443 TB786443:TC786443 ACX786443:ACY786443 AMT786443:AMU786443 AWP786443:AWQ786443 BGL786443:BGM786443 BQH786443:BQI786443 CAD786443:CAE786443 CJZ786443:CKA786443 CTV786443:CTW786443 DDR786443:DDS786443 DNN786443:DNO786443 DXJ786443:DXK786443 EHF786443:EHG786443 ERB786443:ERC786443 FAX786443:FAY786443 FKT786443:FKU786443 FUP786443:FUQ786443 GEL786443:GEM786443 GOH786443:GOI786443 GYD786443:GYE786443 HHZ786443:HIA786443 HRV786443:HRW786443 IBR786443:IBS786443 ILN786443:ILO786443 IVJ786443:IVK786443 JFF786443:JFG786443 JPB786443:JPC786443 JYX786443:JYY786443 KIT786443:KIU786443 KSP786443:KSQ786443 LCL786443:LCM786443 LMH786443:LMI786443 LWD786443:LWE786443 MFZ786443:MGA786443 MPV786443:MPW786443 MZR786443:MZS786443 NJN786443:NJO786443 NTJ786443:NTK786443 ODF786443:ODG786443 ONB786443:ONC786443 OWX786443:OWY786443 PGT786443:PGU786443 PQP786443:PQQ786443 QAL786443:QAM786443 QKH786443:QKI786443 QUD786443:QUE786443 RDZ786443:REA786443 RNV786443:RNW786443 RXR786443:RXS786443 SHN786443:SHO786443 SRJ786443:SRK786443 TBF786443:TBG786443 TLB786443:TLC786443 TUX786443:TUY786443 UET786443:UEU786443 UOP786443:UOQ786443 UYL786443:UYM786443 VIH786443:VII786443 VSD786443:VSE786443 WBZ786443:WCA786443 WLV786443:WLW786443 WVR786443:WVS786443 K851979:L851979 JF851979:JG851979 TB851979:TC851979 ACX851979:ACY851979 AMT851979:AMU851979 AWP851979:AWQ851979 BGL851979:BGM851979 BQH851979:BQI851979 CAD851979:CAE851979 CJZ851979:CKA851979 CTV851979:CTW851979 DDR851979:DDS851979 DNN851979:DNO851979 DXJ851979:DXK851979 EHF851979:EHG851979 ERB851979:ERC851979 FAX851979:FAY851979 FKT851979:FKU851979 FUP851979:FUQ851979 GEL851979:GEM851979 GOH851979:GOI851979 GYD851979:GYE851979 HHZ851979:HIA851979 HRV851979:HRW851979 IBR851979:IBS851979 ILN851979:ILO851979 IVJ851979:IVK851979 JFF851979:JFG851979 JPB851979:JPC851979 JYX851979:JYY851979 KIT851979:KIU851979 KSP851979:KSQ851979 LCL851979:LCM851979 LMH851979:LMI851979 LWD851979:LWE851979 MFZ851979:MGA851979 MPV851979:MPW851979 MZR851979:MZS851979 NJN851979:NJO851979 NTJ851979:NTK851979 ODF851979:ODG851979 ONB851979:ONC851979 OWX851979:OWY851979 PGT851979:PGU851979 PQP851979:PQQ851979 QAL851979:QAM851979 QKH851979:QKI851979 QUD851979:QUE851979 RDZ851979:REA851979 RNV851979:RNW851979 RXR851979:RXS851979 SHN851979:SHO851979 SRJ851979:SRK851979 TBF851979:TBG851979 TLB851979:TLC851979 TUX851979:TUY851979 UET851979:UEU851979 UOP851979:UOQ851979 UYL851979:UYM851979 VIH851979:VII851979 VSD851979:VSE851979 WBZ851979:WCA851979 WLV851979:WLW851979 WVR851979:WVS851979 K917515:L917515 JF917515:JG917515 TB917515:TC917515 ACX917515:ACY917515 AMT917515:AMU917515 AWP917515:AWQ917515 BGL917515:BGM917515 BQH917515:BQI917515 CAD917515:CAE917515 CJZ917515:CKA917515 CTV917515:CTW917515 DDR917515:DDS917515 DNN917515:DNO917515 DXJ917515:DXK917515 EHF917515:EHG917515 ERB917515:ERC917515 FAX917515:FAY917515 FKT917515:FKU917515 FUP917515:FUQ917515 GEL917515:GEM917515 GOH917515:GOI917515 GYD917515:GYE917515 HHZ917515:HIA917515 HRV917515:HRW917515 IBR917515:IBS917515 ILN917515:ILO917515 IVJ917515:IVK917515 JFF917515:JFG917515 JPB917515:JPC917515 JYX917515:JYY917515 KIT917515:KIU917515 KSP917515:KSQ917515 LCL917515:LCM917515 LMH917515:LMI917515 LWD917515:LWE917515 MFZ917515:MGA917515 MPV917515:MPW917515 MZR917515:MZS917515 NJN917515:NJO917515 NTJ917515:NTK917515 ODF917515:ODG917515 ONB917515:ONC917515 OWX917515:OWY917515 PGT917515:PGU917515 PQP917515:PQQ917515 QAL917515:QAM917515 QKH917515:QKI917515 QUD917515:QUE917515 RDZ917515:REA917515 RNV917515:RNW917515 RXR917515:RXS917515 SHN917515:SHO917515 SRJ917515:SRK917515 TBF917515:TBG917515 TLB917515:TLC917515 TUX917515:TUY917515 UET917515:UEU917515 UOP917515:UOQ917515 UYL917515:UYM917515 VIH917515:VII917515 VSD917515:VSE917515 WBZ917515:WCA917515 WLV917515:WLW917515 WVR917515:WVS917515 K983051:L983051 JF983051:JG983051 TB983051:TC983051 ACX983051:ACY983051 AMT983051:AMU983051 AWP983051:AWQ983051 BGL983051:BGM983051 BQH983051:BQI983051 CAD983051:CAE983051 CJZ983051:CKA983051 CTV983051:CTW983051 DDR983051:DDS983051 DNN983051:DNO983051 DXJ983051:DXK983051 EHF983051:EHG983051 ERB983051:ERC983051 FAX983051:FAY983051 FKT983051:FKU983051 FUP983051:FUQ983051 GEL983051:GEM983051 GOH983051:GOI983051 GYD983051:GYE983051 HHZ983051:HIA983051 HRV983051:HRW983051 IBR983051:IBS983051 ILN983051:ILO983051 IVJ983051:IVK983051 JFF983051:JFG983051 JPB983051:JPC983051 JYX983051:JYY983051 KIT983051:KIU983051 KSP983051:KSQ983051 LCL983051:LCM983051 LMH983051:LMI983051 LWD983051:LWE983051 MFZ983051:MGA983051 MPV983051:MPW983051 MZR983051:MZS983051 NJN983051:NJO983051 NTJ983051:NTK983051 ODF983051:ODG983051 ONB983051:ONC983051 OWX983051:OWY983051 PGT983051:PGU983051 PQP983051:PQQ983051 QAL983051:QAM983051 QKH983051:QKI983051 QUD983051:QUE983051 RDZ983051:REA983051 RNV983051:RNW983051 RXR983051:RXS983051 SHN983051:SHO983051 SRJ983051:SRK983051 TBF983051:TBG983051 TLB983051:TLC983051 TUX983051:TUY983051 UET983051:UEU983051 UOP983051:UOQ983051 UYL983051:UYM983051 VIH983051:VII983051 VSD983051:VSE983051 WBZ983051:WCA983051 WLV983051:WLW983051 WVR983051:WVS983051" xr:uid="{00000000-0002-0000-0400-000008000000}"/>
  </dataValidations>
  <pageMargins left="0.7" right="0.7" top="0.75" bottom="0.75" header="0.3" footer="0.3"/>
  <legacyDrawing r:id="rId1"/>
  <extLst>
    <ext xmlns:x14="http://schemas.microsoft.com/office/spreadsheetml/2009/9/main" uri="{CCE6A557-97BC-4b89-ADB6-D9C93CAAB3DF}">
      <x14:dataValidations xmlns:xm="http://schemas.microsoft.com/office/excel/2006/main" count="1">
        <x14:dataValidation type="whole" allowBlank="1" showInputMessage="1" showErrorMessage="1" error="въведете цяло число" xr:uid="{00000000-0002-0000-0400-000009000000}">
          <x14:formula1>
            <xm:f>-10000000000000000</xm:f>
          </x14:formula1>
          <x14:formula2>
            <xm:f>10000000000000000</xm:f>
          </x14:formula2>
          <xm:sqref>TKX983074:TLA983093 IZ92:IZ96 SV92:SV96 ACR92:ACR96 AMN92:AMN96 AWJ92:AWJ96 BGF92:BGF96 BQB92:BQB96 BZX92:BZX96 CJT92:CJT96 CTP92:CTP96 DDL92:DDL96 DNH92:DNH96 DXD92:DXD96 EGZ92:EGZ96 EQV92:EQV96 FAR92:FAR96 FKN92:FKN96 FUJ92:FUJ96 GEF92:GEF96 GOB92:GOB96 GXX92:GXX96 HHT92:HHT96 HRP92:HRP96 IBL92:IBL96 ILH92:ILH96 IVD92:IVD96 JEZ92:JEZ96 JOV92:JOV96 JYR92:JYR96 KIN92:KIN96 KSJ92:KSJ96 LCF92:LCF96 LMB92:LMB96 LVX92:LVX96 MFT92:MFT96 MPP92:MPP96 MZL92:MZL96 NJH92:NJH96 NTD92:NTD96 OCZ92:OCZ96 OMV92:OMV96 OWR92:OWR96 PGN92:PGN96 PQJ92:PQJ96 QAF92:QAF96 QKB92:QKB96 QTX92:QTX96 RDT92:RDT96 RNP92:RNP96 RXL92:RXL96 SHH92:SHH96 SRD92:SRD96 TAZ92:TAZ96 TKV92:TKV96 TUR92:TUR96 UEN92:UEN96 UOJ92:UOJ96 UYF92:UYF96 VIB92:VIB96 VRX92:VRX96 WBT92:WBT96 WLP92:WLP96 WVL92:WVL96 E65628:E65632 IZ65628:IZ65632 SV65628:SV65632 ACR65628:ACR65632 AMN65628:AMN65632 AWJ65628:AWJ65632 BGF65628:BGF65632 BQB65628:BQB65632 BZX65628:BZX65632 CJT65628:CJT65632 CTP65628:CTP65632 DDL65628:DDL65632 DNH65628:DNH65632 DXD65628:DXD65632 EGZ65628:EGZ65632 EQV65628:EQV65632 FAR65628:FAR65632 FKN65628:FKN65632 FUJ65628:FUJ65632 GEF65628:GEF65632 GOB65628:GOB65632 GXX65628:GXX65632 HHT65628:HHT65632 HRP65628:HRP65632 IBL65628:IBL65632 ILH65628:ILH65632 IVD65628:IVD65632 JEZ65628:JEZ65632 JOV65628:JOV65632 JYR65628:JYR65632 KIN65628:KIN65632 KSJ65628:KSJ65632 LCF65628:LCF65632 LMB65628:LMB65632 LVX65628:LVX65632 MFT65628:MFT65632 MPP65628:MPP65632 MZL65628:MZL65632 NJH65628:NJH65632 NTD65628:NTD65632 OCZ65628:OCZ65632 OMV65628:OMV65632 OWR65628:OWR65632 PGN65628:PGN65632 PQJ65628:PQJ65632 QAF65628:QAF65632 QKB65628:QKB65632 QTX65628:QTX65632 RDT65628:RDT65632 RNP65628:RNP65632 RXL65628:RXL65632 SHH65628:SHH65632 SRD65628:SRD65632 TAZ65628:TAZ65632 TKV65628:TKV65632 TUR65628:TUR65632 UEN65628:UEN65632 UOJ65628:UOJ65632 UYF65628:UYF65632 VIB65628:VIB65632 VRX65628:VRX65632 WBT65628:WBT65632 WLP65628:WLP65632 WVL65628:WVL65632 E131164:E131168 IZ131164:IZ131168 SV131164:SV131168 ACR131164:ACR131168 AMN131164:AMN131168 AWJ131164:AWJ131168 BGF131164:BGF131168 BQB131164:BQB131168 BZX131164:BZX131168 CJT131164:CJT131168 CTP131164:CTP131168 DDL131164:DDL131168 DNH131164:DNH131168 DXD131164:DXD131168 EGZ131164:EGZ131168 EQV131164:EQV131168 FAR131164:FAR131168 FKN131164:FKN131168 FUJ131164:FUJ131168 GEF131164:GEF131168 GOB131164:GOB131168 GXX131164:GXX131168 HHT131164:HHT131168 HRP131164:HRP131168 IBL131164:IBL131168 ILH131164:ILH131168 IVD131164:IVD131168 JEZ131164:JEZ131168 JOV131164:JOV131168 JYR131164:JYR131168 KIN131164:KIN131168 KSJ131164:KSJ131168 LCF131164:LCF131168 LMB131164:LMB131168 LVX131164:LVX131168 MFT131164:MFT131168 MPP131164:MPP131168 MZL131164:MZL131168 NJH131164:NJH131168 NTD131164:NTD131168 OCZ131164:OCZ131168 OMV131164:OMV131168 OWR131164:OWR131168 PGN131164:PGN131168 PQJ131164:PQJ131168 QAF131164:QAF131168 QKB131164:QKB131168 QTX131164:QTX131168 RDT131164:RDT131168 RNP131164:RNP131168 RXL131164:RXL131168 SHH131164:SHH131168 SRD131164:SRD131168 TAZ131164:TAZ131168 TKV131164:TKV131168 TUR131164:TUR131168 UEN131164:UEN131168 UOJ131164:UOJ131168 UYF131164:UYF131168 VIB131164:VIB131168 VRX131164:VRX131168 WBT131164:WBT131168 WLP131164:WLP131168 WVL131164:WVL131168 E196700:E196704 IZ196700:IZ196704 SV196700:SV196704 ACR196700:ACR196704 AMN196700:AMN196704 AWJ196700:AWJ196704 BGF196700:BGF196704 BQB196700:BQB196704 BZX196700:BZX196704 CJT196700:CJT196704 CTP196700:CTP196704 DDL196700:DDL196704 DNH196700:DNH196704 DXD196700:DXD196704 EGZ196700:EGZ196704 EQV196700:EQV196704 FAR196700:FAR196704 FKN196700:FKN196704 FUJ196700:FUJ196704 GEF196700:GEF196704 GOB196700:GOB196704 GXX196700:GXX196704 HHT196700:HHT196704 HRP196700:HRP196704 IBL196700:IBL196704 ILH196700:ILH196704 IVD196700:IVD196704 JEZ196700:JEZ196704 JOV196700:JOV196704 JYR196700:JYR196704 KIN196700:KIN196704 KSJ196700:KSJ196704 LCF196700:LCF196704 LMB196700:LMB196704 LVX196700:LVX196704 MFT196700:MFT196704 MPP196700:MPP196704 MZL196700:MZL196704 NJH196700:NJH196704 NTD196700:NTD196704 OCZ196700:OCZ196704 OMV196700:OMV196704 OWR196700:OWR196704 PGN196700:PGN196704 PQJ196700:PQJ196704 QAF196700:QAF196704 QKB196700:QKB196704 QTX196700:QTX196704 RDT196700:RDT196704 RNP196700:RNP196704 RXL196700:RXL196704 SHH196700:SHH196704 SRD196700:SRD196704 TAZ196700:TAZ196704 TKV196700:TKV196704 TUR196700:TUR196704 UEN196700:UEN196704 UOJ196700:UOJ196704 UYF196700:UYF196704 VIB196700:VIB196704 VRX196700:VRX196704 WBT196700:WBT196704 WLP196700:WLP196704 WVL196700:WVL196704 E262236:E262240 IZ262236:IZ262240 SV262236:SV262240 ACR262236:ACR262240 AMN262236:AMN262240 AWJ262236:AWJ262240 BGF262236:BGF262240 BQB262236:BQB262240 BZX262236:BZX262240 CJT262236:CJT262240 CTP262236:CTP262240 DDL262236:DDL262240 DNH262236:DNH262240 DXD262236:DXD262240 EGZ262236:EGZ262240 EQV262236:EQV262240 FAR262236:FAR262240 FKN262236:FKN262240 FUJ262236:FUJ262240 GEF262236:GEF262240 GOB262236:GOB262240 GXX262236:GXX262240 HHT262236:HHT262240 HRP262236:HRP262240 IBL262236:IBL262240 ILH262236:ILH262240 IVD262236:IVD262240 JEZ262236:JEZ262240 JOV262236:JOV262240 JYR262236:JYR262240 KIN262236:KIN262240 KSJ262236:KSJ262240 LCF262236:LCF262240 LMB262236:LMB262240 LVX262236:LVX262240 MFT262236:MFT262240 MPP262236:MPP262240 MZL262236:MZL262240 NJH262236:NJH262240 NTD262236:NTD262240 OCZ262236:OCZ262240 OMV262236:OMV262240 OWR262236:OWR262240 PGN262236:PGN262240 PQJ262236:PQJ262240 QAF262236:QAF262240 QKB262236:QKB262240 QTX262236:QTX262240 RDT262236:RDT262240 RNP262236:RNP262240 RXL262236:RXL262240 SHH262236:SHH262240 SRD262236:SRD262240 TAZ262236:TAZ262240 TKV262236:TKV262240 TUR262236:TUR262240 UEN262236:UEN262240 UOJ262236:UOJ262240 UYF262236:UYF262240 VIB262236:VIB262240 VRX262236:VRX262240 WBT262236:WBT262240 WLP262236:WLP262240 WVL262236:WVL262240 E327772:E327776 IZ327772:IZ327776 SV327772:SV327776 ACR327772:ACR327776 AMN327772:AMN327776 AWJ327772:AWJ327776 BGF327772:BGF327776 BQB327772:BQB327776 BZX327772:BZX327776 CJT327772:CJT327776 CTP327772:CTP327776 DDL327772:DDL327776 DNH327772:DNH327776 DXD327772:DXD327776 EGZ327772:EGZ327776 EQV327772:EQV327776 FAR327772:FAR327776 FKN327772:FKN327776 FUJ327772:FUJ327776 GEF327772:GEF327776 GOB327772:GOB327776 GXX327772:GXX327776 HHT327772:HHT327776 HRP327772:HRP327776 IBL327772:IBL327776 ILH327772:ILH327776 IVD327772:IVD327776 JEZ327772:JEZ327776 JOV327772:JOV327776 JYR327772:JYR327776 KIN327772:KIN327776 KSJ327772:KSJ327776 LCF327772:LCF327776 LMB327772:LMB327776 LVX327772:LVX327776 MFT327772:MFT327776 MPP327772:MPP327776 MZL327772:MZL327776 NJH327772:NJH327776 NTD327772:NTD327776 OCZ327772:OCZ327776 OMV327772:OMV327776 OWR327772:OWR327776 PGN327772:PGN327776 PQJ327772:PQJ327776 QAF327772:QAF327776 QKB327772:QKB327776 QTX327772:QTX327776 RDT327772:RDT327776 RNP327772:RNP327776 RXL327772:RXL327776 SHH327772:SHH327776 SRD327772:SRD327776 TAZ327772:TAZ327776 TKV327772:TKV327776 TUR327772:TUR327776 UEN327772:UEN327776 UOJ327772:UOJ327776 UYF327772:UYF327776 VIB327772:VIB327776 VRX327772:VRX327776 WBT327772:WBT327776 WLP327772:WLP327776 WVL327772:WVL327776 E393308:E393312 IZ393308:IZ393312 SV393308:SV393312 ACR393308:ACR393312 AMN393308:AMN393312 AWJ393308:AWJ393312 BGF393308:BGF393312 BQB393308:BQB393312 BZX393308:BZX393312 CJT393308:CJT393312 CTP393308:CTP393312 DDL393308:DDL393312 DNH393308:DNH393312 DXD393308:DXD393312 EGZ393308:EGZ393312 EQV393308:EQV393312 FAR393308:FAR393312 FKN393308:FKN393312 FUJ393308:FUJ393312 GEF393308:GEF393312 GOB393308:GOB393312 GXX393308:GXX393312 HHT393308:HHT393312 HRP393308:HRP393312 IBL393308:IBL393312 ILH393308:ILH393312 IVD393308:IVD393312 JEZ393308:JEZ393312 JOV393308:JOV393312 JYR393308:JYR393312 KIN393308:KIN393312 KSJ393308:KSJ393312 LCF393308:LCF393312 LMB393308:LMB393312 LVX393308:LVX393312 MFT393308:MFT393312 MPP393308:MPP393312 MZL393308:MZL393312 NJH393308:NJH393312 NTD393308:NTD393312 OCZ393308:OCZ393312 OMV393308:OMV393312 OWR393308:OWR393312 PGN393308:PGN393312 PQJ393308:PQJ393312 QAF393308:QAF393312 QKB393308:QKB393312 QTX393308:QTX393312 RDT393308:RDT393312 RNP393308:RNP393312 RXL393308:RXL393312 SHH393308:SHH393312 SRD393308:SRD393312 TAZ393308:TAZ393312 TKV393308:TKV393312 TUR393308:TUR393312 UEN393308:UEN393312 UOJ393308:UOJ393312 UYF393308:UYF393312 VIB393308:VIB393312 VRX393308:VRX393312 WBT393308:WBT393312 WLP393308:WLP393312 WVL393308:WVL393312 E458844:E458848 IZ458844:IZ458848 SV458844:SV458848 ACR458844:ACR458848 AMN458844:AMN458848 AWJ458844:AWJ458848 BGF458844:BGF458848 BQB458844:BQB458848 BZX458844:BZX458848 CJT458844:CJT458848 CTP458844:CTP458848 DDL458844:DDL458848 DNH458844:DNH458848 DXD458844:DXD458848 EGZ458844:EGZ458848 EQV458844:EQV458848 FAR458844:FAR458848 FKN458844:FKN458848 FUJ458844:FUJ458848 GEF458844:GEF458848 GOB458844:GOB458848 GXX458844:GXX458848 HHT458844:HHT458848 HRP458844:HRP458848 IBL458844:IBL458848 ILH458844:ILH458848 IVD458844:IVD458848 JEZ458844:JEZ458848 JOV458844:JOV458848 JYR458844:JYR458848 KIN458844:KIN458848 KSJ458844:KSJ458848 LCF458844:LCF458848 LMB458844:LMB458848 LVX458844:LVX458848 MFT458844:MFT458848 MPP458844:MPP458848 MZL458844:MZL458848 NJH458844:NJH458848 NTD458844:NTD458848 OCZ458844:OCZ458848 OMV458844:OMV458848 OWR458844:OWR458848 PGN458844:PGN458848 PQJ458844:PQJ458848 QAF458844:QAF458848 QKB458844:QKB458848 QTX458844:QTX458848 RDT458844:RDT458848 RNP458844:RNP458848 RXL458844:RXL458848 SHH458844:SHH458848 SRD458844:SRD458848 TAZ458844:TAZ458848 TKV458844:TKV458848 TUR458844:TUR458848 UEN458844:UEN458848 UOJ458844:UOJ458848 UYF458844:UYF458848 VIB458844:VIB458848 VRX458844:VRX458848 WBT458844:WBT458848 WLP458844:WLP458848 WVL458844:WVL458848 E524380:E524384 IZ524380:IZ524384 SV524380:SV524384 ACR524380:ACR524384 AMN524380:AMN524384 AWJ524380:AWJ524384 BGF524380:BGF524384 BQB524380:BQB524384 BZX524380:BZX524384 CJT524380:CJT524384 CTP524380:CTP524384 DDL524380:DDL524384 DNH524380:DNH524384 DXD524380:DXD524384 EGZ524380:EGZ524384 EQV524380:EQV524384 FAR524380:FAR524384 FKN524380:FKN524384 FUJ524380:FUJ524384 GEF524380:GEF524384 GOB524380:GOB524384 GXX524380:GXX524384 HHT524380:HHT524384 HRP524380:HRP524384 IBL524380:IBL524384 ILH524380:ILH524384 IVD524380:IVD524384 JEZ524380:JEZ524384 JOV524380:JOV524384 JYR524380:JYR524384 KIN524380:KIN524384 KSJ524380:KSJ524384 LCF524380:LCF524384 LMB524380:LMB524384 LVX524380:LVX524384 MFT524380:MFT524384 MPP524380:MPP524384 MZL524380:MZL524384 NJH524380:NJH524384 NTD524380:NTD524384 OCZ524380:OCZ524384 OMV524380:OMV524384 OWR524380:OWR524384 PGN524380:PGN524384 PQJ524380:PQJ524384 QAF524380:QAF524384 QKB524380:QKB524384 QTX524380:QTX524384 RDT524380:RDT524384 RNP524380:RNP524384 RXL524380:RXL524384 SHH524380:SHH524384 SRD524380:SRD524384 TAZ524380:TAZ524384 TKV524380:TKV524384 TUR524380:TUR524384 UEN524380:UEN524384 UOJ524380:UOJ524384 UYF524380:UYF524384 VIB524380:VIB524384 VRX524380:VRX524384 WBT524380:WBT524384 WLP524380:WLP524384 WVL524380:WVL524384 E589916:E589920 IZ589916:IZ589920 SV589916:SV589920 ACR589916:ACR589920 AMN589916:AMN589920 AWJ589916:AWJ589920 BGF589916:BGF589920 BQB589916:BQB589920 BZX589916:BZX589920 CJT589916:CJT589920 CTP589916:CTP589920 DDL589916:DDL589920 DNH589916:DNH589920 DXD589916:DXD589920 EGZ589916:EGZ589920 EQV589916:EQV589920 FAR589916:FAR589920 FKN589916:FKN589920 FUJ589916:FUJ589920 GEF589916:GEF589920 GOB589916:GOB589920 GXX589916:GXX589920 HHT589916:HHT589920 HRP589916:HRP589920 IBL589916:IBL589920 ILH589916:ILH589920 IVD589916:IVD589920 JEZ589916:JEZ589920 JOV589916:JOV589920 JYR589916:JYR589920 KIN589916:KIN589920 KSJ589916:KSJ589920 LCF589916:LCF589920 LMB589916:LMB589920 LVX589916:LVX589920 MFT589916:MFT589920 MPP589916:MPP589920 MZL589916:MZL589920 NJH589916:NJH589920 NTD589916:NTD589920 OCZ589916:OCZ589920 OMV589916:OMV589920 OWR589916:OWR589920 PGN589916:PGN589920 PQJ589916:PQJ589920 QAF589916:QAF589920 QKB589916:QKB589920 QTX589916:QTX589920 RDT589916:RDT589920 RNP589916:RNP589920 RXL589916:RXL589920 SHH589916:SHH589920 SRD589916:SRD589920 TAZ589916:TAZ589920 TKV589916:TKV589920 TUR589916:TUR589920 UEN589916:UEN589920 UOJ589916:UOJ589920 UYF589916:UYF589920 VIB589916:VIB589920 VRX589916:VRX589920 WBT589916:WBT589920 WLP589916:WLP589920 WVL589916:WVL589920 E655452:E655456 IZ655452:IZ655456 SV655452:SV655456 ACR655452:ACR655456 AMN655452:AMN655456 AWJ655452:AWJ655456 BGF655452:BGF655456 BQB655452:BQB655456 BZX655452:BZX655456 CJT655452:CJT655456 CTP655452:CTP655456 DDL655452:DDL655456 DNH655452:DNH655456 DXD655452:DXD655456 EGZ655452:EGZ655456 EQV655452:EQV655456 FAR655452:FAR655456 FKN655452:FKN655456 FUJ655452:FUJ655456 GEF655452:GEF655456 GOB655452:GOB655456 GXX655452:GXX655456 HHT655452:HHT655456 HRP655452:HRP655456 IBL655452:IBL655456 ILH655452:ILH655456 IVD655452:IVD655456 JEZ655452:JEZ655456 JOV655452:JOV655456 JYR655452:JYR655456 KIN655452:KIN655456 KSJ655452:KSJ655456 LCF655452:LCF655456 LMB655452:LMB655456 LVX655452:LVX655456 MFT655452:MFT655456 MPP655452:MPP655456 MZL655452:MZL655456 NJH655452:NJH655456 NTD655452:NTD655456 OCZ655452:OCZ655456 OMV655452:OMV655456 OWR655452:OWR655456 PGN655452:PGN655456 PQJ655452:PQJ655456 QAF655452:QAF655456 QKB655452:QKB655456 QTX655452:QTX655456 RDT655452:RDT655456 RNP655452:RNP655456 RXL655452:RXL655456 SHH655452:SHH655456 SRD655452:SRD655456 TAZ655452:TAZ655456 TKV655452:TKV655456 TUR655452:TUR655456 UEN655452:UEN655456 UOJ655452:UOJ655456 UYF655452:UYF655456 VIB655452:VIB655456 VRX655452:VRX655456 WBT655452:WBT655456 WLP655452:WLP655456 WVL655452:WVL655456 E720988:E720992 IZ720988:IZ720992 SV720988:SV720992 ACR720988:ACR720992 AMN720988:AMN720992 AWJ720988:AWJ720992 BGF720988:BGF720992 BQB720988:BQB720992 BZX720988:BZX720992 CJT720988:CJT720992 CTP720988:CTP720992 DDL720988:DDL720992 DNH720988:DNH720992 DXD720988:DXD720992 EGZ720988:EGZ720992 EQV720988:EQV720992 FAR720988:FAR720992 FKN720988:FKN720992 FUJ720988:FUJ720992 GEF720988:GEF720992 GOB720988:GOB720992 GXX720988:GXX720992 HHT720988:HHT720992 HRP720988:HRP720992 IBL720988:IBL720992 ILH720988:ILH720992 IVD720988:IVD720992 JEZ720988:JEZ720992 JOV720988:JOV720992 JYR720988:JYR720992 KIN720988:KIN720992 KSJ720988:KSJ720992 LCF720988:LCF720992 LMB720988:LMB720992 LVX720988:LVX720992 MFT720988:MFT720992 MPP720988:MPP720992 MZL720988:MZL720992 NJH720988:NJH720992 NTD720988:NTD720992 OCZ720988:OCZ720992 OMV720988:OMV720992 OWR720988:OWR720992 PGN720988:PGN720992 PQJ720988:PQJ720992 QAF720988:QAF720992 QKB720988:QKB720992 QTX720988:QTX720992 RDT720988:RDT720992 RNP720988:RNP720992 RXL720988:RXL720992 SHH720988:SHH720992 SRD720988:SRD720992 TAZ720988:TAZ720992 TKV720988:TKV720992 TUR720988:TUR720992 UEN720988:UEN720992 UOJ720988:UOJ720992 UYF720988:UYF720992 VIB720988:VIB720992 VRX720988:VRX720992 WBT720988:WBT720992 WLP720988:WLP720992 WVL720988:WVL720992 E786524:E786528 IZ786524:IZ786528 SV786524:SV786528 ACR786524:ACR786528 AMN786524:AMN786528 AWJ786524:AWJ786528 BGF786524:BGF786528 BQB786524:BQB786528 BZX786524:BZX786528 CJT786524:CJT786528 CTP786524:CTP786528 DDL786524:DDL786528 DNH786524:DNH786528 DXD786524:DXD786528 EGZ786524:EGZ786528 EQV786524:EQV786528 FAR786524:FAR786528 FKN786524:FKN786528 FUJ786524:FUJ786528 GEF786524:GEF786528 GOB786524:GOB786528 GXX786524:GXX786528 HHT786524:HHT786528 HRP786524:HRP786528 IBL786524:IBL786528 ILH786524:ILH786528 IVD786524:IVD786528 JEZ786524:JEZ786528 JOV786524:JOV786528 JYR786524:JYR786528 KIN786524:KIN786528 KSJ786524:KSJ786528 LCF786524:LCF786528 LMB786524:LMB786528 LVX786524:LVX786528 MFT786524:MFT786528 MPP786524:MPP786528 MZL786524:MZL786528 NJH786524:NJH786528 NTD786524:NTD786528 OCZ786524:OCZ786528 OMV786524:OMV786528 OWR786524:OWR786528 PGN786524:PGN786528 PQJ786524:PQJ786528 QAF786524:QAF786528 QKB786524:QKB786528 QTX786524:QTX786528 RDT786524:RDT786528 RNP786524:RNP786528 RXL786524:RXL786528 SHH786524:SHH786528 SRD786524:SRD786528 TAZ786524:TAZ786528 TKV786524:TKV786528 TUR786524:TUR786528 UEN786524:UEN786528 UOJ786524:UOJ786528 UYF786524:UYF786528 VIB786524:VIB786528 VRX786524:VRX786528 WBT786524:WBT786528 WLP786524:WLP786528 WVL786524:WVL786528 E852060:E852064 IZ852060:IZ852064 SV852060:SV852064 ACR852060:ACR852064 AMN852060:AMN852064 AWJ852060:AWJ852064 BGF852060:BGF852064 BQB852060:BQB852064 BZX852060:BZX852064 CJT852060:CJT852064 CTP852060:CTP852064 DDL852060:DDL852064 DNH852060:DNH852064 DXD852060:DXD852064 EGZ852060:EGZ852064 EQV852060:EQV852064 FAR852060:FAR852064 FKN852060:FKN852064 FUJ852060:FUJ852064 GEF852060:GEF852064 GOB852060:GOB852064 GXX852060:GXX852064 HHT852060:HHT852064 HRP852060:HRP852064 IBL852060:IBL852064 ILH852060:ILH852064 IVD852060:IVD852064 JEZ852060:JEZ852064 JOV852060:JOV852064 JYR852060:JYR852064 KIN852060:KIN852064 KSJ852060:KSJ852064 LCF852060:LCF852064 LMB852060:LMB852064 LVX852060:LVX852064 MFT852060:MFT852064 MPP852060:MPP852064 MZL852060:MZL852064 NJH852060:NJH852064 NTD852060:NTD852064 OCZ852060:OCZ852064 OMV852060:OMV852064 OWR852060:OWR852064 PGN852060:PGN852064 PQJ852060:PQJ852064 QAF852060:QAF852064 QKB852060:QKB852064 QTX852060:QTX852064 RDT852060:RDT852064 RNP852060:RNP852064 RXL852060:RXL852064 SHH852060:SHH852064 SRD852060:SRD852064 TAZ852060:TAZ852064 TKV852060:TKV852064 TUR852060:TUR852064 UEN852060:UEN852064 UOJ852060:UOJ852064 UYF852060:UYF852064 VIB852060:VIB852064 VRX852060:VRX852064 WBT852060:WBT852064 WLP852060:WLP852064 WVL852060:WVL852064 E917596:E917600 IZ917596:IZ917600 SV917596:SV917600 ACR917596:ACR917600 AMN917596:AMN917600 AWJ917596:AWJ917600 BGF917596:BGF917600 BQB917596:BQB917600 BZX917596:BZX917600 CJT917596:CJT917600 CTP917596:CTP917600 DDL917596:DDL917600 DNH917596:DNH917600 DXD917596:DXD917600 EGZ917596:EGZ917600 EQV917596:EQV917600 FAR917596:FAR917600 FKN917596:FKN917600 FUJ917596:FUJ917600 GEF917596:GEF917600 GOB917596:GOB917600 GXX917596:GXX917600 HHT917596:HHT917600 HRP917596:HRP917600 IBL917596:IBL917600 ILH917596:ILH917600 IVD917596:IVD917600 JEZ917596:JEZ917600 JOV917596:JOV917600 JYR917596:JYR917600 KIN917596:KIN917600 KSJ917596:KSJ917600 LCF917596:LCF917600 LMB917596:LMB917600 LVX917596:LVX917600 MFT917596:MFT917600 MPP917596:MPP917600 MZL917596:MZL917600 NJH917596:NJH917600 NTD917596:NTD917600 OCZ917596:OCZ917600 OMV917596:OMV917600 OWR917596:OWR917600 PGN917596:PGN917600 PQJ917596:PQJ917600 QAF917596:QAF917600 QKB917596:QKB917600 QTX917596:QTX917600 RDT917596:RDT917600 RNP917596:RNP917600 RXL917596:RXL917600 SHH917596:SHH917600 SRD917596:SRD917600 TAZ917596:TAZ917600 TKV917596:TKV917600 TUR917596:TUR917600 UEN917596:UEN917600 UOJ917596:UOJ917600 UYF917596:UYF917600 VIB917596:VIB917600 VRX917596:VRX917600 WBT917596:WBT917600 WLP917596:WLP917600 WVL917596:WVL917600 E983132:E983136 IZ983132:IZ983136 SV983132:SV983136 ACR983132:ACR983136 AMN983132:AMN983136 AWJ983132:AWJ983136 BGF983132:BGF983136 BQB983132:BQB983136 BZX983132:BZX983136 CJT983132:CJT983136 CTP983132:CTP983136 DDL983132:DDL983136 DNH983132:DNH983136 DXD983132:DXD983136 EGZ983132:EGZ983136 EQV983132:EQV983136 FAR983132:FAR983136 FKN983132:FKN983136 FUJ983132:FUJ983136 GEF983132:GEF983136 GOB983132:GOB983136 GXX983132:GXX983136 HHT983132:HHT983136 HRP983132:HRP983136 IBL983132:IBL983136 ILH983132:ILH983136 IVD983132:IVD983136 JEZ983132:JEZ983136 JOV983132:JOV983136 JYR983132:JYR983136 KIN983132:KIN983136 KSJ983132:KSJ983136 LCF983132:LCF983136 LMB983132:LMB983136 LVX983132:LVX983136 MFT983132:MFT983136 MPP983132:MPP983136 MZL983132:MZL983136 NJH983132:NJH983136 NTD983132:NTD983136 OCZ983132:OCZ983136 OMV983132:OMV983136 OWR983132:OWR983136 PGN983132:PGN983136 PQJ983132:PQJ983136 QAF983132:QAF983136 QKB983132:QKB983136 QTX983132:QTX983136 RDT983132:RDT983136 RNP983132:RNP983136 RXL983132:RXL983136 SHH983132:SHH983136 SRD983132:SRD983136 TAZ983132:TAZ983136 TKV983132:TKV983136 TUR983132:TUR983136 UEN983132:UEN983136 UOJ983132:UOJ983136 UYF983132:UYF983136 VIB983132:VIB983136 VRX983132:VRX983136 WBT983132:WBT983136 WLP983132:WLP983136 WVL983132:WVL983136 TUT983074:TUW983093 JB92:JE96 SX92:TA96 ACT92:ACW96 AMP92:AMS96 AWL92:AWO96 BGH92:BGK96 BQD92:BQG96 BZZ92:CAC96 CJV92:CJY96 CTR92:CTU96 DDN92:DDQ96 DNJ92:DNM96 DXF92:DXI96 EHB92:EHE96 EQX92:ERA96 FAT92:FAW96 FKP92:FKS96 FUL92:FUO96 GEH92:GEK96 GOD92:GOG96 GXZ92:GYC96 HHV92:HHY96 HRR92:HRU96 IBN92:IBQ96 ILJ92:ILM96 IVF92:IVI96 JFB92:JFE96 JOX92:JPA96 JYT92:JYW96 KIP92:KIS96 KSL92:KSO96 LCH92:LCK96 LMD92:LMG96 LVZ92:LWC96 MFV92:MFY96 MPR92:MPU96 MZN92:MZQ96 NJJ92:NJM96 NTF92:NTI96 ODB92:ODE96 OMX92:ONA96 OWT92:OWW96 PGP92:PGS96 PQL92:PQO96 QAH92:QAK96 QKD92:QKG96 QTZ92:QUC96 RDV92:RDY96 RNR92:RNU96 RXN92:RXQ96 SHJ92:SHM96 SRF92:SRI96 TBB92:TBE96 TKX92:TLA96 TUT92:TUW96 UEP92:UES96 UOL92:UOO96 UYH92:UYK96 VID92:VIG96 VRZ92:VSC96 WBV92:WBY96 WLR92:WLU96 WVN92:WVQ96 G65628:J65632 JB65628:JE65632 SX65628:TA65632 ACT65628:ACW65632 AMP65628:AMS65632 AWL65628:AWO65632 BGH65628:BGK65632 BQD65628:BQG65632 BZZ65628:CAC65632 CJV65628:CJY65632 CTR65628:CTU65632 DDN65628:DDQ65632 DNJ65628:DNM65632 DXF65628:DXI65632 EHB65628:EHE65632 EQX65628:ERA65632 FAT65628:FAW65632 FKP65628:FKS65632 FUL65628:FUO65632 GEH65628:GEK65632 GOD65628:GOG65632 GXZ65628:GYC65632 HHV65628:HHY65632 HRR65628:HRU65632 IBN65628:IBQ65632 ILJ65628:ILM65632 IVF65628:IVI65632 JFB65628:JFE65632 JOX65628:JPA65632 JYT65628:JYW65632 KIP65628:KIS65632 KSL65628:KSO65632 LCH65628:LCK65632 LMD65628:LMG65632 LVZ65628:LWC65632 MFV65628:MFY65632 MPR65628:MPU65632 MZN65628:MZQ65632 NJJ65628:NJM65632 NTF65628:NTI65632 ODB65628:ODE65632 OMX65628:ONA65632 OWT65628:OWW65632 PGP65628:PGS65632 PQL65628:PQO65632 QAH65628:QAK65632 QKD65628:QKG65632 QTZ65628:QUC65632 RDV65628:RDY65632 RNR65628:RNU65632 RXN65628:RXQ65632 SHJ65628:SHM65632 SRF65628:SRI65632 TBB65628:TBE65632 TKX65628:TLA65632 TUT65628:TUW65632 UEP65628:UES65632 UOL65628:UOO65632 UYH65628:UYK65632 VID65628:VIG65632 VRZ65628:VSC65632 WBV65628:WBY65632 WLR65628:WLU65632 WVN65628:WVQ65632 G131164:J131168 JB131164:JE131168 SX131164:TA131168 ACT131164:ACW131168 AMP131164:AMS131168 AWL131164:AWO131168 BGH131164:BGK131168 BQD131164:BQG131168 BZZ131164:CAC131168 CJV131164:CJY131168 CTR131164:CTU131168 DDN131164:DDQ131168 DNJ131164:DNM131168 DXF131164:DXI131168 EHB131164:EHE131168 EQX131164:ERA131168 FAT131164:FAW131168 FKP131164:FKS131168 FUL131164:FUO131168 GEH131164:GEK131168 GOD131164:GOG131168 GXZ131164:GYC131168 HHV131164:HHY131168 HRR131164:HRU131168 IBN131164:IBQ131168 ILJ131164:ILM131168 IVF131164:IVI131168 JFB131164:JFE131168 JOX131164:JPA131168 JYT131164:JYW131168 KIP131164:KIS131168 KSL131164:KSO131168 LCH131164:LCK131168 LMD131164:LMG131168 LVZ131164:LWC131168 MFV131164:MFY131168 MPR131164:MPU131168 MZN131164:MZQ131168 NJJ131164:NJM131168 NTF131164:NTI131168 ODB131164:ODE131168 OMX131164:ONA131168 OWT131164:OWW131168 PGP131164:PGS131168 PQL131164:PQO131168 QAH131164:QAK131168 QKD131164:QKG131168 QTZ131164:QUC131168 RDV131164:RDY131168 RNR131164:RNU131168 RXN131164:RXQ131168 SHJ131164:SHM131168 SRF131164:SRI131168 TBB131164:TBE131168 TKX131164:TLA131168 TUT131164:TUW131168 UEP131164:UES131168 UOL131164:UOO131168 UYH131164:UYK131168 VID131164:VIG131168 VRZ131164:VSC131168 WBV131164:WBY131168 WLR131164:WLU131168 WVN131164:WVQ131168 G196700:J196704 JB196700:JE196704 SX196700:TA196704 ACT196700:ACW196704 AMP196700:AMS196704 AWL196700:AWO196704 BGH196700:BGK196704 BQD196700:BQG196704 BZZ196700:CAC196704 CJV196700:CJY196704 CTR196700:CTU196704 DDN196700:DDQ196704 DNJ196700:DNM196704 DXF196700:DXI196704 EHB196700:EHE196704 EQX196700:ERA196704 FAT196700:FAW196704 FKP196700:FKS196704 FUL196700:FUO196704 GEH196700:GEK196704 GOD196700:GOG196704 GXZ196700:GYC196704 HHV196700:HHY196704 HRR196700:HRU196704 IBN196700:IBQ196704 ILJ196700:ILM196704 IVF196700:IVI196704 JFB196700:JFE196704 JOX196700:JPA196704 JYT196700:JYW196704 KIP196700:KIS196704 KSL196700:KSO196704 LCH196700:LCK196704 LMD196700:LMG196704 LVZ196700:LWC196704 MFV196700:MFY196704 MPR196700:MPU196704 MZN196700:MZQ196704 NJJ196700:NJM196704 NTF196700:NTI196704 ODB196700:ODE196704 OMX196700:ONA196704 OWT196700:OWW196704 PGP196700:PGS196704 PQL196700:PQO196704 QAH196700:QAK196704 QKD196700:QKG196704 QTZ196700:QUC196704 RDV196700:RDY196704 RNR196700:RNU196704 RXN196700:RXQ196704 SHJ196700:SHM196704 SRF196700:SRI196704 TBB196700:TBE196704 TKX196700:TLA196704 TUT196700:TUW196704 UEP196700:UES196704 UOL196700:UOO196704 UYH196700:UYK196704 VID196700:VIG196704 VRZ196700:VSC196704 WBV196700:WBY196704 WLR196700:WLU196704 WVN196700:WVQ196704 G262236:J262240 JB262236:JE262240 SX262236:TA262240 ACT262236:ACW262240 AMP262236:AMS262240 AWL262236:AWO262240 BGH262236:BGK262240 BQD262236:BQG262240 BZZ262236:CAC262240 CJV262236:CJY262240 CTR262236:CTU262240 DDN262236:DDQ262240 DNJ262236:DNM262240 DXF262236:DXI262240 EHB262236:EHE262240 EQX262236:ERA262240 FAT262236:FAW262240 FKP262236:FKS262240 FUL262236:FUO262240 GEH262236:GEK262240 GOD262236:GOG262240 GXZ262236:GYC262240 HHV262236:HHY262240 HRR262236:HRU262240 IBN262236:IBQ262240 ILJ262236:ILM262240 IVF262236:IVI262240 JFB262236:JFE262240 JOX262236:JPA262240 JYT262236:JYW262240 KIP262236:KIS262240 KSL262236:KSO262240 LCH262236:LCK262240 LMD262236:LMG262240 LVZ262236:LWC262240 MFV262236:MFY262240 MPR262236:MPU262240 MZN262236:MZQ262240 NJJ262236:NJM262240 NTF262236:NTI262240 ODB262236:ODE262240 OMX262236:ONA262240 OWT262236:OWW262240 PGP262236:PGS262240 PQL262236:PQO262240 QAH262236:QAK262240 QKD262236:QKG262240 QTZ262236:QUC262240 RDV262236:RDY262240 RNR262236:RNU262240 RXN262236:RXQ262240 SHJ262236:SHM262240 SRF262236:SRI262240 TBB262236:TBE262240 TKX262236:TLA262240 TUT262236:TUW262240 UEP262236:UES262240 UOL262236:UOO262240 UYH262236:UYK262240 VID262236:VIG262240 VRZ262236:VSC262240 WBV262236:WBY262240 WLR262236:WLU262240 WVN262236:WVQ262240 G327772:J327776 JB327772:JE327776 SX327772:TA327776 ACT327772:ACW327776 AMP327772:AMS327776 AWL327772:AWO327776 BGH327772:BGK327776 BQD327772:BQG327776 BZZ327772:CAC327776 CJV327772:CJY327776 CTR327772:CTU327776 DDN327772:DDQ327776 DNJ327772:DNM327776 DXF327772:DXI327776 EHB327772:EHE327776 EQX327772:ERA327776 FAT327772:FAW327776 FKP327772:FKS327776 FUL327772:FUO327776 GEH327772:GEK327776 GOD327772:GOG327776 GXZ327772:GYC327776 HHV327772:HHY327776 HRR327772:HRU327776 IBN327772:IBQ327776 ILJ327772:ILM327776 IVF327772:IVI327776 JFB327772:JFE327776 JOX327772:JPA327776 JYT327772:JYW327776 KIP327772:KIS327776 KSL327772:KSO327776 LCH327772:LCK327776 LMD327772:LMG327776 LVZ327772:LWC327776 MFV327772:MFY327776 MPR327772:MPU327776 MZN327772:MZQ327776 NJJ327772:NJM327776 NTF327772:NTI327776 ODB327772:ODE327776 OMX327772:ONA327776 OWT327772:OWW327776 PGP327772:PGS327776 PQL327772:PQO327776 QAH327772:QAK327776 QKD327772:QKG327776 QTZ327772:QUC327776 RDV327772:RDY327776 RNR327772:RNU327776 RXN327772:RXQ327776 SHJ327772:SHM327776 SRF327772:SRI327776 TBB327772:TBE327776 TKX327772:TLA327776 TUT327772:TUW327776 UEP327772:UES327776 UOL327772:UOO327776 UYH327772:UYK327776 VID327772:VIG327776 VRZ327772:VSC327776 WBV327772:WBY327776 WLR327772:WLU327776 WVN327772:WVQ327776 G393308:J393312 JB393308:JE393312 SX393308:TA393312 ACT393308:ACW393312 AMP393308:AMS393312 AWL393308:AWO393312 BGH393308:BGK393312 BQD393308:BQG393312 BZZ393308:CAC393312 CJV393308:CJY393312 CTR393308:CTU393312 DDN393308:DDQ393312 DNJ393308:DNM393312 DXF393308:DXI393312 EHB393308:EHE393312 EQX393308:ERA393312 FAT393308:FAW393312 FKP393308:FKS393312 FUL393308:FUO393312 GEH393308:GEK393312 GOD393308:GOG393312 GXZ393308:GYC393312 HHV393308:HHY393312 HRR393308:HRU393312 IBN393308:IBQ393312 ILJ393308:ILM393312 IVF393308:IVI393312 JFB393308:JFE393312 JOX393308:JPA393312 JYT393308:JYW393312 KIP393308:KIS393312 KSL393308:KSO393312 LCH393308:LCK393312 LMD393308:LMG393312 LVZ393308:LWC393312 MFV393308:MFY393312 MPR393308:MPU393312 MZN393308:MZQ393312 NJJ393308:NJM393312 NTF393308:NTI393312 ODB393308:ODE393312 OMX393308:ONA393312 OWT393308:OWW393312 PGP393308:PGS393312 PQL393308:PQO393312 QAH393308:QAK393312 QKD393308:QKG393312 QTZ393308:QUC393312 RDV393308:RDY393312 RNR393308:RNU393312 RXN393308:RXQ393312 SHJ393308:SHM393312 SRF393308:SRI393312 TBB393308:TBE393312 TKX393308:TLA393312 TUT393308:TUW393312 UEP393308:UES393312 UOL393308:UOO393312 UYH393308:UYK393312 VID393308:VIG393312 VRZ393308:VSC393312 WBV393308:WBY393312 WLR393308:WLU393312 WVN393308:WVQ393312 G458844:J458848 JB458844:JE458848 SX458844:TA458848 ACT458844:ACW458848 AMP458844:AMS458848 AWL458844:AWO458848 BGH458844:BGK458848 BQD458844:BQG458848 BZZ458844:CAC458848 CJV458844:CJY458848 CTR458844:CTU458848 DDN458844:DDQ458848 DNJ458844:DNM458848 DXF458844:DXI458848 EHB458844:EHE458848 EQX458844:ERA458848 FAT458844:FAW458848 FKP458844:FKS458848 FUL458844:FUO458848 GEH458844:GEK458848 GOD458844:GOG458848 GXZ458844:GYC458848 HHV458844:HHY458848 HRR458844:HRU458848 IBN458844:IBQ458848 ILJ458844:ILM458848 IVF458844:IVI458848 JFB458844:JFE458848 JOX458844:JPA458848 JYT458844:JYW458848 KIP458844:KIS458848 KSL458844:KSO458848 LCH458844:LCK458848 LMD458844:LMG458848 LVZ458844:LWC458848 MFV458844:MFY458848 MPR458844:MPU458848 MZN458844:MZQ458848 NJJ458844:NJM458848 NTF458844:NTI458848 ODB458844:ODE458848 OMX458844:ONA458848 OWT458844:OWW458848 PGP458844:PGS458848 PQL458844:PQO458848 QAH458844:QAK458848 QKD458844:QKG458848 QTZ458844:QUC458848 RDV458844:RDY458848 RNR458844:RNU458848 RXN458844:RXQ458848 SHJ458844:SHM458848 SRF458844:SRI458848 TBB458844:TBE458848 TKX458844:TLA458848 TUT458844:TUW458848 UEP458844:UES458848 UOL458844:UOO458848 UYH458844:UYK458848 VID458844:VIG458848 VRZ458844:VSC458848 WBV458844:WBY458848 WLR458844:WLU458848 WVN458844:WVQ458848 G524380:J524384 JB524380:JE524384 SX524380:TA524384 ACT524380:ACW524384 AMP524380:AMS524384 AWL524380:AWO524384 BGH524380:BGK524384 BQD524380:BQG524384 BZZ524380:CAC524384 CJV524380:CJY524384 CTR524380:CTU524384 DDN524380:DDQ524384 DNJ524380:DNM524384 DXF524380:DXI524384 EHB524380:EHE524384 EQX524380:ERA524384 FAT524380:FAW524384 FKP524380:FKS524384 FUL524380:FUO524384 GEH524380:GEK524384 GOD524380:GOG524384 GXZ524380:GYC524384 HHV524380:HHY524384 HRR524380:HRU524384 IBN524380:IBQ524384 ILJ524380:ILM524384 IVF524380:IVI524384 JFB524380:JFE524384 JOX524380:JPA524384 JYT524380:JYW524384 KIP524380:KIS524384 KSL524380:KSO524384 LCH524380:LCK524384 LMD524380:LMG524384 LVZ524380:LWC524384 MFV524380:MFY524384 MPR524380:MPU524384 MZN524380:MZQ524384 NJJ524380:NJM524384 NTF524380:NTI524384 ODB524380:ODE524384 OMX524380:ONA524384 OWT524380:OWW524384 PGP524380:PGS524384 PQL524380:PQO524384 QAH524380:QAK524384 QKD524380:QKG524384 QTZ524380:QUC524384 RDV524380:RDY524384 RNR524380:RNU524384 RXN524380:RXQ524384 SHJ524380:SHM524384 SRF524380:SRI524384 TBB524380:TBE524384 TKX524380:TLA524384 TUT524380:TUW524384 UEP524380:UES524384 UOL524380:UOO524384 UYH524380:UYK524384 VID524380:VIG524384 VRZ524380:VSC524384 WBV524380:WBY524384 WLR524380:WLU524384 WVN524380:WVQ524384 G589916:J589920 JB589916:JE589920 SX589916:TA589920 ACT589916:ACW589920 AMP589916:AMS589920 AWL589916:AWO589920 BGH589916:BGK589920 BQD589916:BQG589920 BZZ589916:CAC589920 CJV589916:CJY589920 CTR589916:CTU589920 DDN589916:DDQ589920 DNJ589916:DNM589920 DXF589916:DXI589920 EHB589916:EHE589920 EQX589916:ERA589920 FAT589916:FAW589920 FKP589916:FKS589920 FUL589916:FUO589920 GEH589916:GEK589920 GOD589916:GOG589920 GXZ589916:GYC589920 HHV589916:HHY589920 HRR589916:HRU589920 IBN589916:IBQ589920 ILJ589916:ILM589920 IVF589916:IVI589920 JFB589916:JFE589920 JOX589916:JPA589920 JYT589916:JYW589920 KIP589916:KIS589920 KSL589916:KSO589920 LCH589916:LCK589920 LMD589916:LMG589920 LVZ589916:LWC589920 MFV589916:MFY589920 MPR589916:MPU589920 MZN589916:MZQ589920 NJJ589916:NJM589920 NTF589916:NTI589920 ODB589916:ODE589920 OMX589916:ONA589920 OWT589916:OWW589920 PGP589916:PGS589920 PQL589916:PQO589920 QAH589916:QAK589920 QKD589916:QKG589920 QTZ589916:QUC589920 RDV589916:RDY589920 RNR589916:RNU589920 RXN589916:RXQ589920 SHJ589916:SHM589920 SRF589916:SRI589920 TBB589916:TBE589920 TKX589916:TLA589920 TUT589916:TUW589920 UEP589916:UES589920 UOL589916:UOO589920 UYH589916:UYK589920 VID589916:VIG589920 VRZ589916:VSC589920 WBV589916:WBY589920 WLR589916:WLU589920 WVN589916:WVQ589920 G655452:J655456 JB655452:JE655456 SX655452:TA655456 ACT655452:ACW655456 AMP655452:AMS655456 AWL655452:AWO655456 BGH655452:BGK655456 BQD655452:BQG655456 BZZ655452:CAC655456 CJV655452:CJY655456 CTR655452:CTU655456 DDN655452:DDQ655456 DNJ655452:DNM655456 DXF655452:DXI655456 EHB655452:EHE655456 EQX655452:ERA655456 FAT655452:FAW655456 FKP655452:FKS655456 FUL655452:FUO655456 GEH655452:GEK655456 GOD655452:GOG655456 GXZ655452:GYC655456 HHV655452:HHY655456 HRR655452:HRU655456 IBN655452:IBQ655456 ILJ655452:ILM655456 IVF655452:IVI655456 JFB655452:JFE655456 JOX655452:JPA655456 JYT655452:JYW655456 KIP655452:KIS655456 KSL655452:KSO655456 LCH655452:LCK655456 LMD655452:LMG655456 LVZ655452:LWC655456 MFV655452:MFY655456 MPR655452:MPU655456 MZN655452:MZQ655456 NJJ655452:NJM655456 NTF655452:NTI655456 ODB655452:ODE655456 OMX655452:ONA655456 OWT655452:OWW655456 PGP655452:PGS655456 PQL655452:PQO655456 QAH655452:QAK655456 QKD655452:QKG655456 QTZ655452:QUC655456 RDV655452:RDY655456 RNR655452:RNU655456 RXN655452:RXQ655456 SHJ655452:SHM655456 SRF655452:SRI655456 TBB655452:TBE655456 TKX655452:TLA655456 TUT655452:TUW655456 UEP655452:UES655456 UOL655452:UOO655456 UYH655452:UYK655456 VID655452:VIG655456 VRZ655452:VSC655456 WBV655452:WBY655456 WLR655452:WLU655456 WVN655452:WVQ655456 G720988:J720992 JB720988:JE720992 SX720988:TA720992 ACT720988:ACW720992 AMP720988:AMS720992 AWL720988:AWO720992 BGH720988:BGK720992 BQD720988:BQG720992 BZZ720988:CAC720992 CJV720988:CJY720992 CTR720988:CTU720992 DDN720988:DDQ720992 DNJ720988:DNM720992 DXF720988:DXI720992 EHB720988:EHE720992 EQX720988:ERA720992 FAT720988:FAW720992 FKP720988:FKS720992 FUL720988:FUO720992 GEH720988:GEK720992 GOD720988:GOG720992 GXZ720988:GYC720992 HHV720988:HHY720992 HRR720988:HRU720992 IBN720988:IBQ720992 ILJ720988:ILM720992 IVF720988:IVI720992 JFB720988:JFE720992 JOX720988:JPA720992 JYT720988:JYW720992 KIP720988:KIS720992 KSL720988:KSO720992 LCH720988:LCK720992 LMD720988:LMG720992 LVZ720988:LWC720992 MFV720988:MFY720992 MPR720988:MPU720992 MZN720988:MZQ720992 NJJ720988:NJM720992 NTF720988:NTI720992 ODB720988:ODE720992 OMX720988:ONA720992 OWT720988:OWW720992 PGP720988:PGS720992 PQL720988:PQO720992 QAH720988:QAK720992 QKD720988:QKG720992 QTZ720988:QUC720992 RDV720988:RDY720992 RNR720988:RNU720992 RXN720988:RXQ720992 SHJ720988:SHM720992 SRF720988:SRI720992 TBB720988:TBE720992 TKX720988:TLA720992 TUT720988:TUW720992 UEP720988:UES720992 UOL720988:UOO720992 UYH720988:UYK720992 VID720988:VIG720992 VRZ720988:VSC720992 WBV720988:WBY720992 WLR720988:WLU720992 WVN720988:WVQ720992 G786524:J786528 JB786524:JE786528 SX786524:TA786528 ACT786524:ACW786528 AMP786524:AMS786528 AWL786524:AWO786528 BGH786524:BGK786528 BQD786524:BQG786528 BZZ786524:CAC786528 CJV786524:CJY786528 CTR786524:CTU786528 DDN786524:DDQ786528 DNJ786524:DNM786528 DXF786524:DXI786528 EHB786524:EHE786528 EQX786524:ERA786528 FAT786524:FAW786528 FKP786524:FKS786528 FUL786524:FUO786528 GEH786524:GEK786528 GOD786524:GOG786528 GXZ786524:GYC786528 HHV786524:HHY786528 HRR786524:HRU786528 IBN786524:IBQ786528 ILJ786524:ILM786528 IVF786524:IVI786528 JFB786524:JFE786528 JOX786524:JPA786528 JYT786524:JYW786528 KIP786524:KIS786528 KSL786524:KSO786528 LCH786524:LCK786528 LMD786524:LMG786528 LVZ786524:LWC786528 MFV786524:MFY786528 MPR786524:MPU786528 MZN786524:MZQ786528 NJJ786524:NJM786528 NTF786524:NTI786528 ODB786524:ODE786528 OMX786524:ONA786528 OWT786524:OWW786528 PGP786524:PGS786528 PQL786524:PQO786528 QAH786524:QAK786528 QKD786524:QKG786528 QTZ786524:QUC786528 RDV786524:RDY786528 RNR786524:RNU786528 RXN786524:RXQ786528 SHJ786524:SHM786528 SRF786524:SRI786528 TBB786524:TBE786528 TKX786524:TLA786528 TUT786524:TUW786528 UEP786524:UES786528 UOL786524:UOO786528 UYH786524:UYK786528 VID786524:VIG786528 VRZ786524:VSC786528 WBV786524:WBY786528 WLR786524:WLU786528 WVN786524:WVQ786528 G852060:J852064 JB852060:JE852064 SX852060:TA852064 ACT852060:ACW852064 AMP852060:AMS852064 AWL852060:AWO852064 BGH852060:BGK852064 BQD852060:BQG852064 BZZ852060:CAC852064 CJV852060:CJY852064 CTR852060:CTU852064 DDN852060:DDQ852064 DNJ852060:DNM852064 DXF852060:DXI852064 EHB852060:EHE852064 EQX852060:ERA852064 FAT852060:FAW852064 FKP852060:FKS852064 FUL852060:FUO852064 GEH852060:GEK852064 GOD852060:GOG852064 GXZ852060:GYC852064 HHV852060:HHY852064 HRR852060:HRU852064 IBN852060:IBQ852064 ILJ852060:ILM852064 IVF852060:IVI852064 JFB852060:JFE852064 JOX852060:JPA852064 JYT852060:JYW852064 KIP852060:KIS852064 KSL852060:KSO852064 LCH852060:LCK852064 LMD852060:LMG852064 LVZ852060:LWC852064 MFV852060:MFY852064 MPR852060:MPU852064 MZN852060:MZQ852064 NJJ852060:NJM852064 NTF852060:NTI852064 ODB852060:ODE852064 OMX852060:ONA852064 OWT852060:OWW852064 PGP852060:PGS852064 PQL852060:PQO852064 QAH852060:QAK852064 QKD852060:QKG852064 QTZ852060:QUC852064 RDV852060:RDY852064 RNR852060:RNU852064 RXN852060:RXQ852064 SHJ852060:SHM852064 SRF852060:SRI852064 TBB852060:TBE852064 TKX852060:TLA852064 TUT852060:TUW852064 UEP852060:UES852064 UOL852060:UOO852064 UYH852060:UYK852064 VID852060:VIG852064 VRZ852060:VSC852064 WBV852060:WBY852064 WLR852060:WLU852064 WVN852060:WVQ852064 G917596:J917600 JB917596:JE917600 SX917596:TA917600 ACT917596:ACW917600 AMP917596:AMS917600 AWL917596:AWO917600 BGH917596:BGK917600 BQD917596:BQG917600 BZZ917596:CAC917600 CJV917596:CJY917600 CTR917596:CTU917600 DDN917596:DDQ917600 DNJ917596:DNM917600 DXF917596:DXI917600 EHB917596:EHE917600 EQX917596:ERA917600 FAT917596:FAW917600 FKP917596:FKS917600 FUL917596:FUO917600 GEH917596:GEK917600 GOD917596:GOG917600 GXZ917596:GYC917600 HHV917596:HHY917600 HRR917596:HRU917600 IBN917596:IBQ917600 ILJ917596:ILM917600 IVF917596:IVI917600 JFB917596:JFE917600 JOX917596:JPA917600 JYT917596:JYW917600 KIP917596:KIS917600 KSL917596:KSO917600 LCH917596:LCK917600 LMD917596:LMG917600 LVZ917596:LWC917600 MFV917596:MFY917600 MPR917596:MPU917600 MZN917596:MZQ917600 NJJ917596:NJM917600 NTF917596:NTI917600 ODB917596:ODE917600 OMX917596:ONA917600 OWT917596:OWW917600 PGP917596:PGS917600 PQL917596:PQO917600 QAH917596:QAK917600 QKD917596:QKG917600 QTZ917596:QUC917600 RDV917596:RDY917600 RNR917596:RNU917600 RXN917596:RXQ917600 SHJ917596:SHM917600 SRF917596:SRI917600 TBB917596:TBE917600 TKX917596:TLA917600 TUT917596:TUW917600 UEP917596:UES917600 UOL917596:UOO917600 UYH917596:UYK917600 VID917596:VIG917600 VRZ917596:VSC917600 WBV917596:WBY917600 WLR917596:WLU917600 WVN917596:WVQ917600 G983132:J983136 JB983132:JE983136 SX983132:TA983136 ACT983132:ACW983136 AMP983132:AMS983136 AWL983132:AWO983136 BGH983132:BGK983136 BQD983132:BQG983136 BZZ983132:CAC983136 CJV983132:CJY983136 CTR983132:CTU983136 DDN983132:DDQ983136 DNJ983132:DNM983136 DXF983132:DXI983136 EHB983132:EHE983136 EQX983132:ERA983136 FAT983132:FAW983136 FKP983132:FKS983136 FUL983132:FUO983136 GEH983132:GEK983136 GOD983132:GOG983136 GXZ983132:GYC983136 HHV983132:HHY983136 HRR983132:HRU983136 IBN983132:IBQ983136 ILJ983132:ILM983136 IVF983132:IVI983136 JFB983132:JFE983136 JOX983132:JPA983136 JYT983132:JYW983136 KIP983132:KIS983136 KSL983132:KSO983136 LCH983132:LCK983136 LMD983132:LMG983136 LVZ983132:LWC983136 MFV983132:MFY983136 MPR983132:MPU983136 MZN983132:MZQ983136 NJJ983132:NJM983136 NTF983132:NTI983136 ODB983132:ODE983136 OMX983132:ONA983136 OWT983132:OWW983136 PGP983132:PGS983136 PQL983132:PQO983136 QAH983132:QAK983136 QKD983132:QKG983136 QTZ983132:QUC983136 RDV983132:RDY983136 RNR983132:RNU983136 RXN983132:RXQ983136 SHJ983132:SHM983136 SRF983132:SRI983136 TBB983132:TBE983136 TKX983132:TLA983136 TUT983132:TUW983136 UEP983132:UES983136 UOL983132:UOO983136 UYH983132:UYK983136 VID983132:VIG983136 VRZ983132:VSC983136 WBV983132:WBY983136 WLR983132:WLU983136 WVN983132:WVQ983136 UEP983074:UES983093 IZ55:IZ89 SV55:SV89 ACR55:ACR89 AMN55:AMN89 AWJ55:AWJ89 BGF55:BGF89 BQB55:BQB89 BZX55:BZX89 CJT55:CJT89 CTP55:CTP89 DDL55:DDL89 DNH55:DNH89 DXD55:DXD89 EGZ55:EGZ89 EQV55:EQV89 FAR55:FAR89 FKN55:FKN89 FUJ55:FUJ89 GEF55:GEF89 GOB55:GOB89 GXX55:GXX89 HHT55:HHT89 HRP55:HRP89 IBL55:IBL89 ILH55:ILH89 IVD55:IVD89 JEZ55:JEZ89 JOV55:JOV89 JYR55:JYR89 KIN55:KIN89 KSJ55:KSJ89 LCF55:LCF89 LMB55:LMB89 LVX55:LVX89 MFT55:MFT89 MPP55:MPP89 MZL55:MZL89 NJH55:NJH89 NTD55:NTD89 OCZ55:OCZ89 OMV55:OMV89 OWR55:OWR89 PGN55:PGN89 PQJ55:PQJ89 QAF55:QAF89 QKB55:QKB89 QTX55:QTX89 RDT55:RDT89 RNP55:RNP89 RXL55:RXL89 SHH55:SHH89 SRD55:SRD89 TAZ55:TAZ89 TKV55:TKV89 TUR55:TUR89 UEN55:UEN89 UOJ55:UOJ89 UYF55:UYF89 VIB55:VIB89 VRX55:VRX89 WBT55:WBT89 WLP55:WLP89 WVL55:WVL89 E65591:E65625 IZ65591:IZ65625 SV65591:SV65625 ACR65591:ACR65625 AMN65591:AMN65625 AWJ65591:AWJ65625 BGF65591:BGF65625 BQB65591:BQB65625 BZX65591:BZX65625 CJT65591:CJT65625 CTP65591:CTP65625 DDL65591:DDL65625 DNH65591:DNH65625 DXD65591:DXD65625 EGZ65591:EGZ65625 EQV65591:EQV65625 FAR65591:FAR65625 FKN65591:FKN65625 FUJ65591:FUJ65625 GEF65591:GEF65625 GOB65591:GOB65625 GXX65591:GXX65625 HHT65591:HHT65625 HRP65591:HRP65625 IBL65591:IBL65625 ILH65591:ILH65625 IVD65591:IVD65625 JEZ65591:JEZ65625 JOV65591:JOV65625 JYR65591:JYR65625 KIN65591:KIN65625 KSJ65591:KSJ65625 LCF65591:LCF65625 LMB65591:LMB65625 LVX65591:LVX65625 MFT65591:MFT65625 MPP65591:MPP65625 MZL65591:MZL65625 NJH65591:NJH65625 NTD65591:NTD65625 OCZ65591:OCZ65625 OMV65591:OMV65625 OWR65591:OWR65625 PGN65591:PGN65625 PQJ65591:PQJ65625 QAF65591:QAF65625 QKB65591:QKB65625 QTX65591:QTX65625 RDT65591:RDT65625 RNP65591:RNP65625 RXL65591:RXL65625 SHH65591:SHH65625 SRD65591:SRD65625 TAZ65591:TAZ65625 TKV65591:TKV65625 TUR65591:TUR65625 UEN65591:UEN65625 UOJ65591:UOJ65625 UYF65591:UYF65625 VIB65591:VIB65625 VRX65591:VRX65625 WBT65591:WBT65625 WLP65591:WLP65625 WVL65591:WVL65625 E131127:E131161 IZ131127:IZ131161 SV131127:SV131161 ACR131127:ACR131161 AMN131127:AMN131161 AWJ131127:AWJ131161 BGF131127:BGF131161 BQB131127:BQB131161 BZX131127:BZX131161 CJT131127:CJT131161 CTP131127:CTP131161 DDL131127:DDL131161 DNH131127:DNH131161 DXD131127:DXD131161 EGZ131127:EGZ131161 EQV131127:EQV131161 FAR131127:FAR131161 FKN131127:FKN131161 FUJ131127:FUJ131161 GEF131127:GEF131161 GOB131127:GOB131161 GXX131127:GXX131161 HHT131127:HHT131161 HRP131127:HRP131161 IBL131127:IBL131161 ILH131127:ILH131161 IVD131127:IVD131161 JEZ131127:JEZ131161 JOV131127:JOV131161 JYR131127:JYR131161 KIN131127:KIN131161 KSJ131127:KSJ131161 LCF131127:LCF131161 LMB131127:LMB131161 LVX131127:LVX131161 MFT131127:MFT131161 MPP131127:MPP131161 MZL131127:MZL131161 NJH131127:NJH131161 NTD131127:NTD131161 OCZ131127:OCZ131161 OMV131127:OMV131161 OWR131127:OWR131161 PGN131127:PGN131161 PQJ131127:PQJ131161 QAF131127:QAF131161 QKB131127:QKB131161 QTX131127:QTX131161 RDT131127:RDT131161 RNP131127:RNP131161 RXL131127:RXL131161 SHH131127:SHH131161 SRD131127:SRD131161 TAZ131127:TAZ131161 TKV131127:TKV131161 TUR131127:TUR131161 UEN131127:UEN131161 UOJ131127:UOJ131161 UYF131127:UYF131161 VIB131127:VIB131161 VRX131127:VRX131161 WBT131127:WBT131161 WLP131127:WLP131161 WVL131127:WVL131161 E196663:E196697 IZ196663:IZ196697 SV196663:SV196697 ACR196663:ACR196697 AMN196663:AMN196697 AWJ196663:AWJ196697 BGF196663:BGF196697 BQB196663:BQB196697 BZX196663:BZX196697 CJT196663:CJT196697 CTP196663:CTP196697 DDL196663:DDL196697 DNH196663:DNH196697 DXD196663:DXD196697 EGZ196663:EGZ196697 EQV196663:EQV196697 FAR196663:FAR196697 FKN196663:FKN196697 FUJ196663:FUJ196697 GEF196663:GEF196697 GOB196663:GOB196697 GXX196663:GXX196697 HHT196663:HHT196697 HRP196663:HRP196697 IBL196663:IBL196697 ILH196663:ILH196697 IVD196663:IVD196697 JEZ196663:JEZ196697 JOV196663:JOV196697 JYR196663:JYR196697 KIN196663:KIN196697 KSJ196663:KSJ196697 LCF196663:LCF196697 LMB196663:LMB196697 LVX196663:LVX196697 MFT196663:MFT196697 MPP196663:MPP196697 MZL196663:MZL196697 NJH196663:NJH196697 NTD196663:NTD196697 OCZ196663:OCZ196697 OMV196663:OMV196697 OWR196663:OWR196697 PGN196663:PGN196697 PQJ196663:PQJ196697 QAF196663:QAF196697 QKB196663:QKB196697 QTX196663:QTX196697 RDT196663:RDT196697 RNP196663:RNP196697 RXL196663:RXL196697 SHH196663:SHH196697 SRD196663:SRD196697 TAZ196663:TAZ196697 TKV196663:TKV196697 TUR196663:TUR196697 UEN196663:UEN196697 UOJ196663:UOJ196697 UYF196663:UYF196697 VIB196663:VIB196697 VRX196663:VRX196697 WBT196663:WBT196697 WLP196663:WLP196697 WVL196663:WVL196697 E262199:E262233 IZ262199:IZ262233 SV262199:SV262233 ACR262199:ACR262233 AMN262199:AMN262233 AWJ262199:AWJ262233 BGF262199:BGF262233 BQB262199:BQB262233 BZX262199:BZX262233 CJT262199:CJT262233 CTP262199:CTP262233 DDL262199:DDL262233 DNH262199:DNH262233 DXD262199:DXD262233 EGZ262199:EGZ262233 EQV262199:EQV262233 FAR262199:FAR262233 FKN262199:FKN262233 FUJ262199:FUJ262233 GEF262199:GEF262233 GOB262199:GOB262233 GXX262199:GXX262233 HHT262199:HHT262233 HRP262199:HRP262233 IBL262199:IBL262233 ILH262199:ILH262233 IVD262199:IVD262233 JEZ262199:JEZ262233 JOV262199:JOV262233 JYR262199:JYR262233 KIN262199:KIN262233 KSJ262199:KSJ262233 LCF262199:LCF262233 LMB262199:LMB262233 LVX262199:LVX262233 MFT262199:MFT262233 MPP262199:MPP262233 MZL262199:MZL262233 NJH262199:NJH262233 NTD262199:NTD262233 OCZ262199:OCZ262233 OMV262199:OMV262233 OWR262199:OWR262233 PGN262199:PGN262233 PQJ262199:PQJ262233 QAF262199:QAF262233 QKB262199:QKB262233 QTX262199:QTX262233 RDT262199:RDT262233 RNP262199:RNP262233 RXL262199:RXL262233 SHH262199:SHH262233 SRD262199:SRD262233 TAZ262199:TAZ262233 TKV262199:TKV262233 TUR262199:TUR262233 UEN262199:UEN262233 UOJ262199:UOJ262233 UYF262199:UYF262233 VIB262199:VIB262233 VRX262199:VRX262233 WBT262199:WBT262233 WLP262199:WLP262233 WVL262199:WVL262233 E327735:E327769 IZ327735:IZ327769 SV327735:SV327769 ACR327735:ACR327769 AMN327735:AMN327769 AWJ327735:AWJ327769 BGF327735:BGF327769 BQB327735:BQB327769 BZX327735:BZX327769 CJT327735:CJT327769 CTP327735:CTP327769 DDL327735:DDL327769 DNH327735:DNH327769 DXD327735:DXD327769 EGZ327735:EGZ327769 EQV327735:EQV327769 FAR327735:FAR327769 FKN327735:FKN327769 FUJ327735:FUJ327769 GEF327735:GEF327769 GOB327735:GOB327769 GXX327735:GXX327769 HHT327735:HHT327769 HRP327735:HRP327769 IBL327735:IBL327769 ILH327735:ILH327769 IVD327735:IVD327769 JEZ327735:JEZ327769 JOV327735:JOV327769 JYR327735:JYR327769 KIN327735:KIN327769 KSJ327735:KSJ327769 LCF327735:LCF327769 LMB327735:LMB327769 LVX327735:LVX327769 MFT327735:MFT327769 MPP327735:MPP327769 MZL327735:MZL327769 NJH327735:NJH327769 NTD327735:NTD327769 OCZ327735:OCZ327769 OMV327735:OMV327769 OWR327735:OWR327769 PGN327735:PGN327769 PQJ327735:PQJ327769 QAF327735:QAF327769 QKB327735:QKB327769 QTX327735:QTX327769 RDT327735:RDT327769 RNP327735:RNP327769 RXL327735:RXL327769 SHH327735:SHH327769 SRD327735:SRD327769 TAZ327735:TAZ327769 TKV327735:TKV327769 TUR327735:TUR327769 UEN327735:UEN327769 UOJ327735:UOJ327769 UYF327735:UYF327769 VIB327735:VIB327769 VRX327735:VRX327769 WBT327735:WBT327769 WLP327735:WLP327769 WVL327735:WVL327769 E393271:E393305 IZ393271:IZ393305 SV393271:SV393305 ACR393271:ACR393305 AMN393271:AMN393305 AWJ393271:AWJ393305 BGF393271:BGF393305 BQB393271:BQB393305 BZX393271:BZX393305 CJT393271:CJT393305 CTP393271:CTP393305 DDL393271:DDL393305 DNH393271:DNH393305 DXD393271:DXD393305 EGZ393271:EGZ393305 EQV393271:EQV393305 FAR393271:FAR393305 FKN393271:FKN393305 FUJ393271:FUJ393305 GEF393271:GEF393305 GOB393271:GOB393305 GXX393271:GXX393305 HHT393271:HHT393305 HRP393271:HRP393305 IBL393271:IBL393305 ILH393271:ILH393305 IVD393271:IVD393305 JEZ393271:JEZ393305 JOV393271:JOV393305 JYR393271:JYR393305 KIN393271:KIN393305 KSJ393271:KSJ393305 LCF393271:LCF393305 LMB393271:LMB393305 LVX393271:LVX393305 MFT393271:MFT393305 MPP393271:MPP393305 MZL393271:MZL393305 NJH393271:NJH393305 NTD393271:NTD393305 OCZ393271:OCZ393305 OMV393271:OMV393305 OWR393271:OWR393305 PGN393271:PGN393305 PQJ393271:PQJ393305 QAF393271:QAF393305 QKB393271:QKB393305 QTX393271:QTX393305 RDT393271:RDT393305 RNP393271:RNP393305 RXL393271:RXL393305 SHH393271:SHH393305 SRD393271:SRD393305 TAZ393271:TAZ393305 TKV393271:TKV393305 TUR393271:TUR393305 UEN393271:UEN393305 UOJ393271:UOJ393305 UYF393271:UYF393305 VIB393271:VIB393305 VRX393271:VRX393305 WBT393271:WBT393305 WLP393271:WLP393305 WVL393271:WVL393305 E458807:E458841 IZ458807:IZ458841 SV458807:SV458841 ACR458807:ACR458841 AMN458807:AMN458841 AWJ458807:AWJ458841 BGF458807:BGF458841 BQB458807:BQB458841 BZX458807:BZX458841 CJT458807:CJT458841 CTP458807:CTP458841 DDL458807:DDL458841 DNH458807:DNH458841 DXD458807:DXD458841 EGZ458807:EGZ458841 EQV458807:EQV458841 FAR458807:FAR458841 FKN458807:FKN458841 FUJ458807:FUJ458841 GEF458807:GEF458841 GOB458807:GOB458841 GXX458807:GXX458841 HHT458807:HHT458841 HRP458807:HRP458841 IBL458807:IBL458841 ILH458807:ILH458841 IVD458807:IVD458841 JEZ458807:JEZ458841 JOV458807:JOV458841 JYR458807:JYR458841 KIN458807:KIN458841 KSJ458807:KSJ458841 LCF458807:LCF458841 LMB458807:LMB458841 LVX458807:LVX458841 MFT458807:MFT458841 MPP458807:MPP458841 MZL458807:MZL458841 NJH458807:NJH458841 NTD458807:NTD458841 OCZ458807:OCZ458841 OMV458807:OMV458841 OWR458807:OWR458841 PGN458807:PGN458841 PQJ458807:PQJ458841 QAF458807:QAF458841 QKB458807:QKB458841 QTX458807:QTX458841 RDT458807:RDT458841 RNP458807:RNP458841 RXL458807:RXL458841 SHH458807:SHH458841 SRD458807:SRD458841 TAZ458807:TAZ458841 TKV458807:TKV458841 TUR458807:TUR458841 UEN458807:UEN458841 UOJ458807:UOJ458841 UYF458807:UYF458841 VIB458807:VIB458841 VRX458807:VRX458841 WBT458807:WBT458841 WLP458807:WLP458841 WVL458807:WVL458841 E524343:E524377 IZ524343:IZ524377 SV524343:SV524377 ACR524343:ACR524377 AMN524343:AMN524377 AWJ524343:AWJ524377 BGF524343:BGF524377 BQB524343:BQB524377 BZX524343:BZX524377 CJT524343:CJT524377 CTP524343:CTP524377 DDL524343:DDL524377 DNH524343:DNH524377 DXD524343:DXD524377 EGZ524343:EGZ524377 EQV524343:EQV524377 FAR524343:FAR524377 FKN524343:FKN524377 FUJ524343:FUJ524377 GEF524343:GEF524377 GOB524343:GOB524377 GXX524343:GXX524377 HHT524343:HHT524377 HRP524343:HRP524377 IBL524343:IBL524377 ILH524343:ILH524377 IVD524343:IVD524377 JEZ524343:JEZ524377 JOV524343:JOV524377 JYR524343:JYR524377 KIN524343:KIN524377 KSJ524343:KSJ524377 LCF524343:LCF524377 LMB524343:LMB524377 LVX524343:LVX524377 MFT524343:MFT524377 MPP524343:MPP524377 MZL524343:MZL524377 NJH524343:NJH524377 NTD524343:NTD524377 OCZ524343:OCZ524377 OMV524343:OMV524377 OWR524343:OWR524377 PGN524343:PGN524377 PQJ524343:PQJ524377 QAF524343:QAF524377 QKB524343:QKB524377 QTX524343:QTX524377 RDT524343:RDT524377 RNP524343:RNP524377 RXL524343:RXL524377 SHH524343:SHH524377 SRD524343:SRD524377 TAZ524343:TAZ524377 TKV524343:TKV524377 TUR524343:TUR524377 UEN524343:UEN524377 UOJ524343:UOJ524377 UYF524343:UYF524377 VIB524343:VIB524377 VRX524343:VRX524377 WBT524343:WBT524377 WLP524343:WLP524377 WVL524343:WVL524377 E589879:E589913 IZ589879:IZ589913 SV589879:SV589913 ACR589879:ACR589913 AMN589879:AMN589913 AWJ589879:AWJ589913 BGF589879:BGF589913 BQB589879:BQB589913 BZX589879:BZX589913 CJT589879:CJT589913 CTP589879:CTP589913 DDL589879:DDL589913 DNH589879:DNH589913 DXD589879:DXD589913 EGZ589879:EGZ589913 EQV589879:EQV589913 FAR589879:FAR589913 FKN589879:FKN589913 FUJ589879:FUJ589913 GEF589879:GEF589913 GOB589879:GOB589913 GXX589879:GXX589913 HHT589879:HHT589913 HRP589879:HRP589913 IBL589879:IBL589913 ILH589879:ILH589913 IVD589879:IVD589913 JEZ589879:JEZ589913 JOV589879:JOV589913 JYR589879:JYR589913 KIN589879:KIN589913 KSJ589879:KSJ589913 LCF589879:LCF589913 LMB589879:LMB589913 LVX589879:LVX589913 MFT589879:MFT589913 MPP589879:MPP589913 MZL589879:MZL589913 NJH589879:NJH589913 NTD589879:NTD589913 OCZ589879:OCZ589913 OMV589879:OMV589913 OWR589879:OWR589913 PGN589879:PGN589913 PQJ589879:PQJ589913 QAF589879:QAF589913 QKB589879:QKB589913 QTX589879:QTX589913 RDT589879:RDT589913 RNP589879:RNP589913 RXL589879:RXL589913 SHH589879:SHH589913 SRD589879:SRD589913 TAZ589879:TAZ589913 TKV589879:TKV589913 TUR589879:TUR589913 UEN589879:UEN589913 UOJ589879:UOJ589913 UYF589879:UYF589913 VIB589879:VIB589913 VRX589879:VRX589913 WBT589879:WBT589913 WLP589879:WLP589913 WVL589879:WVL589913 E655415:E655449 IZ655415:IZ655449 SV655415:SV655449 ACR655415:ACR655449 AMN655415:AMN655449 AWJ655415:AWJ655449 BGF655415:BGF655449 BQB655415:BQB655449 BZX655415:BZX655449 CJT655415:CJT655449 CTP655415:CTP655449 DDL655415:DDL655449 DNH655415:DNH655449 DXD655415:DXD655449 EGZ655415:EGZ655449 EQV655415:EQV655449 FAR655415:FAR655449 FKN655415:FKN655449 FUJ655415:FUJ655449 GEF655415:GEF655449 GOB655415:GOB655449 GXX655415:GXX655449 HHT655415:HHT655449 HRP655415:HRP655449 IBL655415:IBL655449 ILH655415:ILH655449 IVD655415:IVD655449 JEZ655415:JEZ655449 JOV655415:JOV655449 JYR655415:JYR655449 KIN655415:KIN655449 KSJ655415:KSJ655449 LCF655415:LCF655449 LMB655415:LMB655449 LVX655415:LVX655449 MFT655415:MFT655449 MPP655415:MPP655449 MZL655415:MZL655449 NJH655415:NJH655449 NTD655415:NTD655449 OCZ655415:OCZ655449 OMV655415:OMV655449 OWR655415:OWR655449 PGN655415:PGN655449 PQJ655415:PQJ655449 QAF655415:QAF655449 QKB655415:QKB655449 QTX655415:QTX655449 RDT655415:RDT655449 RNP655415:RNP655449 RXL655415:RXL655449 SHH655415:SHH655449 SRD655415:SRD655449 TAZ655415:TAZ655449 TKV655415:TKV655449 TUR655415:TUR655449 UEN655415:UEN655449 UOJ655415:UOJ655449 UYF655415:UYF655449 VIB655415:VIB655449 VRX655415:VRX655449 WBT655415:WBT655449 WLP655415:WLP655449 WVL655415:WVL655449 E720951:E720985 IZ720951:IZ720985 SV720951:SV720985 ACR720951:ACR720985 AMN720951:AMN720985 AWJ720951:AWJ720985 BGF720951:BGF720985 BQB720951:BQB720985 BZX720951:BZX720985 CJT720951:CJT720985 CTP720951:CTP720985 DDL720951:DDL720985 DNH720951:DNH720985 DXD720951:DXD720985 EGZ720951:EGZ720985 EQV720951:EQV720985 FAR720951:FAR720985 FKN720951:FKN720985 FUJ720951:FUJ720985 GEF720951:GEF720985 GOB720951:GOB720985 GXX720951:GXX720985 HHT720951:HHT720985 HRP720951:HRP720985 IBL720951:IBL720985 ILH720951:ILH720985 IVD720951:IVD720985 JEZ720951:JEZ720985 JOV720951:JOV720985 JYR720951:JYR720985 KIN720951:KIN720985 KSJ720951:KSJ720985 LCF720951:LCF720985 LMB720951:LMB720985 LVX720951:LVX720985 MFT720951:MFT720985 MPP720951:MPP720985 MZL720951:MZL720985 NJH720951:NJH720985 NTD720951:NTD720985 OCZ720951:OCZ720985 OMV720951:OMV720985 OWR720951:OWR720985 PGN720951:PGN720985 PQJ720951:PQJ720985 QAF720951:QAF720985 QKB720951:QKB720985 QTX720951:QTX720985 RDT720951:RDT720985 RNP720951:RNP720985 RXL720951:RXL720985 SHH720951:SHH720985 SRD720951:SRD720985 TAZ720951:TAZ720985 TKV720951:TKV720985 TUR720951:TUR720985 UEN720951:UEN720985 UOJ720951:UOJ720985 UYF720951:UYF720985 VIB720951:VIB720985 VRX720951:VRX720985 WBT720951:WBT720985 WLP720951:WLP720985 WVL720951:WVL720985 E786487:E786521 IZ786487:IZ786521 SV786487:SV786521 ACR786487:ACR786521 AMN786487:AMN786521 AWJ786487:AWJ786521 BGF786487:BGF786521 BQB786487:BQB786521 BZX786487:BZX786521 CJT786487:CJT786521 CTP786487:CTP786521 DDL786487:DDL786521 DNH786487:DNH786521 DXD786487:DXD786521 EGZ786487:EGZ786521 EQV786487:EQV786521 FAR786487:FAR786521 FKN786487:FKN786521 FUJ786487:FUJ786521 GEF786487:GEF786521 GOB786487:GOB786521 GXX786487:GXX786521 HHT786487:HHT786521 HRP786487:HRP786521 IBL786487:IBL786521 ILH786487:ILH786521 IVD786487:IVD786521 JEZ786487:JEZ786521 JOV786487:JOV786521 JYR786487:JYR786521 KIN786487:KIN786521 KSJ786487:KSJ786521 LCF786487:LCF786521 LMB786487:LMB786521 LVX786487:LVX786521 MFT786487:MFT786521 MPP786487:MPP786521 MZL786487:MZL786521 NJH786487:NJH786521 NTD786487:NTD786521 OCZ786487:OCZ786521 OMV786487:OMV786521 OWR786487:OWR786521 PGN786487:PGN786521 PQJ786487:PQJ786521 QAF786487:QAF786521 QKB786487:QKB786521 QTX786487:QTX786521 RDT786487:RDT786521 RNP786487:RNP786521 RXL786487:RXL786521 SHH786487:SHH786521 SRD786487:SRD786521 TAZ786487:TAZ786521 TKV786487:TKV786521 TUR786487:TUR786521 UEN786487:UEN786521 UOJ786487:UOJ786521 UYF786487:UYF786521 VIB786487:VIB786521 VRX786487:VRX786521 WBT786487:WBT786521 WLP786487:WLP786521 WVL786487:WVL786521 E852023:E852057 IZ852023:IZ852057 SV852023:SV852057 ACR852023:ACR852057 AMN852023:AMN852057 AWJ852023:AWJ852057 BGF852023:BGF852057 BQB852023:BQB852057 BZX852023:BZX852057 CJT852023:CJT852057 CTP852023:CTP852057 DDL852023:DDL852057 DNH852023:DNH852057 DXD852023:DXD852057 EGZ852023:EGZ852057 EQV852023:EQV852057 FAR852023:FAR852057 FKN852023:FKN852057 FUJ852023:FUJ852057 GEF852023:GEF852057 GOB852023:GOB852057 GXX852023:GXX852057 HHT852023:HHT852057 HRP852023:HRP852057 IBL852023:IBL852057 ILH852023:ILH852057 IVD852023:IVD852057 JEZ852023:JEZ852057 JOV852023:JOV852057 JYR852023:JYR852057 KIN852023:KIN852057 KSJ852023:KSJ852057 LCF852023:LCF852057 LMB852023:LMB852057 LVX852023:LVX852057 MFT852023:MFT852057 MPP852023:MPP852057 MZL852023:MZL852057 NJH852023:NJH852057 NTD852023:NTD852057 OCZ852023:OCZ852057 OMV852023:OMV852057 OWR852023:OWR852057 PGN852023:PGN852057 PQJ852023:PQJ852057 QAF852023:QAF852057 QKB852023:QKB852057 QTX852023:QTX852057 RDT852023:RDT852057 RNP852023:RNP852057 RXL852023:RXL852057 SHH852023:SHH852057 SRD852023:SRD852057 TAZ852023:TAZ852057 TKV852023:TKV852057 TUR852023:TUR852057 UEN852023:UEN852057 UOJ852023:UOJ852057 UYF852023:UYF852057 VIB852023:VIB852057 VRX852023:VRX852057 WBT852023:WBT852057 WLP852023:WLP852057 WVL852023:WVL852057 E917559:E917593 IZ917559:IZ917593 SV917559:SV917593 ACR917559:ACR917593 AMN917559:AMN917593 AWJ917559:AWJ917593 BGF917559:BGF917593 BQB917559:BQB917593 BZX917559:BZX917593 CJT917559:CJT917593 CTP917559:CTP917593 DDL917559:DDL917593 DNH917559:DNH917593 DXD917559:DXD917593 EGZ917559:EGZ917593 EQV917559:EQV917593 FAR917559:FAR917593 FKN917559:FKN917593 FUJ917559:FUJ917593 GEF917559:GEF917593 GOB917559:GOB917593 GXX917559:GXX917593 HHT917559:HHT917593 HRP917559:HRP917593 IBL917559:IBL917593 ILH917559:ILH917593 IVD917559:IVD917593 JEZ917559:JEZ917593 JOV917559:JOV917593 JYR917559:JYR917593 KIN917559:KIN917593 KSJ917559:KSJ917593 LCF917559:LCF917593 LMB917559:LMB917593 LVX917559:LVX917593 MFT917559:MFT917593 MPP917559:MPP917593 MZL917559:MZL917593 NJH917559:NJH917593 NTD917559:NTD917593 OCZ917559:OCZ917593 OMV917559:OMV917593 OWR917559:OWR917593 PGN917559:PGN917593 PQJ917559:PQJ917593 QAF917559:QAF917593 QKB917559:QKB917593 QTX917559:QTX917593 RDT917559:RDT917593 RNP917559:RNP917593 RXL917559:RXL917593 SHH917559:SHH917593 SRD917559:SRD917593 TAZ917559:TAZ917593 TKV917559:TKV917593 TUR917559:TUR917593 UEN917559:UEN917593 UOJ917559:UOJ917593 UYF917559:UYF917593 VIB917559:VIB917593 VRX917559:VRX917593 WBT917559:WBT917593 WLP917559:WLP917593 WVL917559:WVL917593 E983095:E983129 IZ983095:IZ983129 SV983095:SV983129 ACR983095:ACR983129 AMN983095:AMN983129 AWJ983095:AWJ983129 BGF983095:BGF983129 BQB983095:BQB983129 BZX983095:BZX983129 CJT983095:CJT983129 CTP983095:CTP983129 DDL983095:DDL983129 DNH983095:DNH983129 DXD983095:DXD983129 EGZ983095:EGZ983129 EQV983095:EQV983129 FAR983095:FAR983129 FKN983095:FKN983129 FUJ983095:FUJ983129 GEF983095:GEF983129 GOB983095:GOB983129 GXX983095:GXX983129 HHT983095:HHT983129 HRP983095:HRP983129 IBL983095:IBL983129 ILH983095:ILH983129 IVD983095:IVD983129 JEZ983095:JEZ983129 JOV983095:JOV983129 JYR983095:JYR983129 KIN983095:KIN983129 KSJ983095:KSJ983129 LCF983095:LCF983129 LMB983095:LMB983129 LVX983095:LVX983129 MFT983095:MFT983129 MPP983095:MPP983129 MZL983095:MZL983129 NJH983095:NJH983129 NTD983095:NTD983129 OCZ983095:OCZ983129 OMV983095:OMV983129 OWR983095:OWR983129 PGN983095:PGN983129 PQJ983095:PQJ983129 QAF983095:QAF983129 QKB983095:QKB983129 QTX983095:QTX983129 RDT983095:RDT983129 RNP983095:RNP983129 RXL983095:RXL983129 SHH983095:SHH983129 SRD983095:SRD983129 TAZ983095:TAZ983129 TKV983095:TKV983129 TUR983095:TUR983129 UEN983095:UEN983129 UOJ983095:UOJ983129 UYF983095:UYF983129 VIB983095:VIB983129 VRX983095:VRX983129 WBT983095:WBT983129 WLP983095:WLP983129 WVL983095:WVL983129 UOL983074:UOO983093 IZ22:IZ32 SV22:SV32 ACR22:ACR32 AMN22:AMN32 AWJ22:AWJ32 BGF22:BGF32 BQB22:BQB32 BZX22:BZX32 CJT22:CJT32 CTP22:CTP32 DDL22:DDL32 DNH22:DNH32 DXD22:DXD32 EGZ22:EGZ32 EQV22:EQV32 FAR22:FAR32 FKN22:FKN32 FUJ22:FUJ32 GEF22:GEF32 GOB22:GOB32 GXX22:GXX32 HHT22:HHT32 HRP22:HRP32 IBL22:IBL32 ILH22:ILH32 IVD22:IVD32 JEZ22:JEZ32 JOV22:JOV32 JYR22:JYR32 KIN22:KIN32 KSJ22:KSJ32 LCF22:LCF32 LMB22:LMB32 LVX22:LVX32 MFT22:MFT32 MPP22:MPP32 MZL22:MZL32 NJH22:NJH32 NTD22:NTD32 OCZ22:OCZ32 OMV22:OMV32 OWR22:OWR32 PGN22:PGN32 PQJ22:PQJ32 QAF22:QAF32 QKB22:QKB32 QTX22:QTX32 RDT22:RDT32 RNP22:RNP32 RXL22:RXL32 SHH22:SHH32 SRD22:SRD32 TAZ22:TAZ32 TKV22:TKV32 TUR22:TUR32 UEN22:UEN32 UOJ22:UOJ32 UYF22:UYF32 VIB22:VIB32 VRX22:VRX32 WBT22:WBT32 WLP22:WLP32 WVL22:WVL32 E65558:E65568 IZ65558:IZ65568 SV65558:SV65568 ACR65558:ACR65568 AMN65558:AMN65568 AWJ65558:AWJ65568 BGF65558:BGF65568 BQB65558:BQB65568 BZX65558:BZX65568 CJT65558:CJT65568 CTP65558:CTP65568 DDL65558:DDL65568 DNH65558:DNH65568 DXD65558:DXD65568 EGZ65558:EGZ65568 EQV65558:EQV65568 FAR65558:FAR65568 FKN65558:FKN65568 FUJ65558:FUJ65568 GEF65558:GEF65568 GOB65558:GOB65568 GXX65558:GXX65568 HHT65558:HHT65568 HRP65558:HRP65568 IBL65558:IBL65568 ILH65558:ILH65568 IVD65558:IVD65568 JEZ65558:JEZ65568 JOV65558:JOV65568 JYR65558:JYR65568 KIN65558:KIN65568 KSJ65558:KSJ65568 LCF65558:LCF65568 LMB65558:LMB65568 LVX65558:LVX65568 MFT65558:MFT65568 MPP65558:MPP65568 MZL65558:MZL65568 NJH65558:NJH65568 NTD65558:NTD65568 OCZ65558:OCZ65568 OMV65558:OMV65568 OWR65558:OWR65568 PGN65558:PGN65568 PQJ65558:PQJ65568 QAF65558:QAF65568 QKB65558:QKB65568 QTX65558:QTX65568 RDT65558:RDT65568 RNP65558:RNP65568 RXL65558:RXL65568 SHH65558:SHH65568 SRD65558:SRD65568 TAZ65558:TAZ65568 TKV65558:TKV65568 TUR65558:TUR65568 UEN65558:UEN65568 UOJ65558:UOJ65568 UYF65558:UYF65568 VIB65558:VIB65568 VRX65558:VRX65568 WBT65558:WBT65568 WLP65558:WLP65568 WVL65558:WVL65568 E131094:E131104 IZ131094:IZ131104 SV131094:SV131104 ACR131094:ACR131104 AMN131094:AMN131104 AWJ131094:AWJ131104 BGF131094:BGF131104 BQB131094:BQB131104 BZX131094:BZX131104 CJT131094:CJT131104 CTP131094:CTP131104 DDL131094:DDL131104 DNH131094:DNH131104 DXD131094:DXD131104 EGZ131094:EGZ131104 EQV131094:EQV131104 FAR131094:FAR131104 FKN131094:FKN131104 FUJ131094:FUJ131104 GEF131094:GEF131104 GOB131094:GOB131104 GXX131094:GXX131104 HHT131094:HHT131104 HRP131094:HRP131104 IBL131094:IBL131104 ILH131094:ILH131104 IVD131094:IVD131104 JEZ131094:JEZ131104 JOV131094:JOV131104 JYR131094:JYR131104 KIN131094:KIN131104 KSJ131094:KSJ131104 LCF131094:LCF131104 LMB131094:LMB131104 LVX131094:LVX131104 MFT131094:MFT131104 MPP131094:MPP131104 MZL131094:MZL131104 NJH131094:NJH131104 NTD131094:NTD131104 OCZ131094:OCZ131104 OMV131094:OMV131104 OWR131094:OWR131104 PGN131094:PGN131104 PQJ131094:PQJ131104 QAF131094:QAF131104 QKB131094:QKB131104 QTX131094:QTX131104 RDT131094:RDT131104 RNP131094:RNP131104 RXL131094:RXL131104 SHH131094:SHH131104 SRD131094:SRD131104 TAZ131094:TAZ131104 TKV131094:TKV131104 TUR131094:TUR131104 UEN131094:UEN131104 UOJ131094:UOJ131104 UYF131094:UYF131104 VIB131094:VIB131104 VRX131094:VRX131104 WBT131094:WBT131104 WLP131094:WLP131104 WVL131094:WVL131104 E196630:E196640 IZ196630:IZ196640 SV196630:SV196640 ACR196630:ACR196640 AMN196630:AMN196640 AWJ196630:AWJ196640 BGF196630:BGF196640 BQB196630:BQB196640 BZX196630:BZX196640 CJT196630:CJT196640 CTP196630:CTP196640 DDL196630:DDL196640 DNH196630:DNH196640 DXD196630:DXD196640 EGZ196630:EGZ196640 EQV196630:EQV196640 FAR196630:FAR196640 FKN196630:FKN196640 FUJ196630:FUJ196640 GEF196630:GEF196640 GOB196630:GOB196640 GXX196630:GXX196640 HHT196630:HHT196640 HRP196630:HRP196640 IBL196630:IBL196640 ILH196630:ILH196640 IVD196630:IVD196640 JEZ196630:JEZ196640 JOV196630:JOV196640 JYR196630:JYR196640 KIN196630:KIN196640 KSJ196630:KSJ196640 LCF196630:LCF196640 LMB196630:LMB196640 LVX196630:LVX196640 MFT196630:MFT196640 MPP196630:MPP196640 MZL196630:MZL196640 NJH196630:NJH196640 NTD196630:NTD196640 OCZ196630:OCZ196640 OMV196630:OMV196640 OWR196630:OWR196640 PGN196630:PGN196640 PQJ196630:PQJ196640 QAF196630:QAF196640 QKB196630:QKB196640 QTX196630:QTX196640 RDT196630:RDT196640 RNP196630:RNP196640 RXL196630:RXL196640 SHH196630:SHH196640 SRD196630:SRD196640 TAZ196630:TAZ196640 TKV196630:TKV196640 TUR196630:TUR196640 UEN196630:UEN196640 UOJ196630:UOJ196640 UYF196630:UYF196640 VIB196630:VIB196640 VRX196630:VRX196640 WBT196630:WBT196640 WLP196630:WLP196640 WVL196630:WVL196640 E262166:E262176 IZ262166:IZ262176 SV262166:SV262176 ACR262166:ACR262176 AMN262166:AMN262176 AWJ262166:AWJ262176 BGF262166:BGF262176 BQB262166:BQB262176 BZX262166:BZX262176 CJT262166:CJT262176 CTP262166:CTP262176 DDL262166:DDL262176 DNH262166:DNH262176 DXD262166:DXD262176 EGZ262166:EGZ262176 EQV262166:EQV262176 FAR262166:FAR262176 FKN262166:FKN262176 FUJ262166:FUJ262176 GEF262166:GEF262176 GOB262166:GOB262176 GXX262166:GXX262176 HHT262166:HHT262176 HRP262166:HRP262176 IBL262166:IBL262176 ILH262166:ILH262176 IVD262166:IVD262176 JEZ262166:JEZ262176 JOV262166:JOV262176 JYR262166:JYR262176 KIN262166:KIN262176 KSJ262166:KSJ262176 LCF262166:LCF262176 LMB262166:LMB262176 LVX262166:LVX262176 MFT262166:MFT262176 MPP262166:MPP262176 MZL262166:MZL262176 NJH262166:NJH262176 NTD262166:NTD262176 OCZ262166:OCZ262176 OMV262166:OMV262176 OWR262166:OWR262176 PGN262166:PGN262176 PQJ262166:PQJ262176 QAF262166:QAF262176 QKB262166:QKB262176 QTX262166:QTX262176 RDT262166:RDT262176 RNP262166:RNP262176 RXL262166:RXL262176 SHH262166:SHH262176 SRD262166:SRD262176 TAZ262166:TAZ262176 TKV262166:TKV262176 TUR262166:TUR262176 UEN262166:UEN262176 UOJ262166:UOJ262176 UYF262166:UYF262176 VIB262166:VIB262176 VRX262166:VRX262176 WBT262166:WBT262176 WLP262166:WLP262176 WVL262166:WVL262176 E327702:E327712 IZ327702:IZ327712 SV327702:SV327712 ACR327702:ACR327712 AMN327702:AMN327712 AWJ327702:AWJ327712 BGF327702:BGF327712 BQB327702:BQB327712 BZX327702:BZX327712 CJT327702:CJT327712 CTP327702:CTP327712 DDL327702:DDL327712 DNH327702:DNH327712 DXD327702:DXD327712 EGZ327702:EGZ327712 EQV327702:EQV327712 FAR327702:FAR327712 FKN327702:FKN327712 FUJ327702:FUJ327712 GEF327702:GEF327712 GOB327702:GOB327712 GXX327702:GXX327712 HHT327702:HHT327712 HRP327702:HRP327712 IBL327702:IBL327712 ILH327702:ILH327712 IVD327702:IVD327712 JEZ327702:JEZ327712 JOV327702:JOV327712 JYR327702:JYR327712 KIN327702:KIN327712 KSJ327702:KSJ327712 LCF327702:LCF327712 LMB327702:LMB327712 LVX327702:LVX327712 MFT327702:MFT327712 MPP327702:MPP327712 MZL327702:MZL327712 NJH327702:NJH327712 NTD327702:NTD327712 OCZ327702:OCZ327712 OMV327702:OMV327712 OWR327702:OWR327712 PGN327702:PGN327712 PQJ327702:PQJ327712 QAF327702:QAF327712 QKB327702:QKB327712 QTX327702:QTX327712 RDT327702:RDT327712 RNP327702:RNP327712 RXL327702:RXL327712 SHH327702:SHH327712 SRD327702:SRD327712 TAZ327702:TAZ327712 TKV327702:TKV327712 TUR327702:TUR327712 UEN327702:UEN327712 UOJ327702:UOJ327712 UYF327702:UYF327712 VIB327702:VIB327712 VRX327702:VRX327712 WBT327702:WBT327712 WLP327702:WLP327712 WVL327702:WVL327712 E393238:E393248 IZ393238:IZ393248 SV393238:SV393248 ACR393238:ACR393248 AMN393238:AMN393248 AWJ393238:AWJ393248 BGF393238:BGF393248 BQB393238:BQB393248 BZX393238:BZX393248 CJT393238:CJT393248 CTP393238:CTP393248 DDL393238:DDL393248 DNH393238:DNH393248 DXD393238:DXD393248 EGZ393238:EGZ393248 EQV393238:EQV393248 FAR393238:FAR393248 FKN393238:FKN393248 FUJ393238:FUJ393248 GEF393238:GEF393248 GOB393238:GOB393248 GXX393238:GXX393248 HHT393238:HHT393248 HRP393238:HRP393248 IBL393238:IBL393248 ILH393238:ILH393248 IVD393238:IVD393248 JEZ393238:JEZ393248 JOV393238:JOV393248 JYR393238:JYR393248 KIN393238:KIN393248 KSJ393238:KSJ393248 LCF393238:LCF393248 LMB393238:LMB393248 LVX393238:LVX393248 MFT393238:MFT393248 MPP393238:MPP393248 MZL393238:MZL393248 NJH393238:NJH393248 NTD393238:NTD393248 OCZ393238:OCZ393248 OMV393238:OMV393248 OWR393238:OWR393248 PGN393238:PGN393248 PQJ393238:PQJ393248 QAF393238:QAF393248 QKB393238:QKB393248 QTX393238:QTX393248 RDT393238:RDT393248 RNP393238:RNP393248 RXL393238:RXL393248 SHH393238:SHH393248 SRD393238:SRD393248 TAZ393238:TAZ393248 TKV393238:TKV393248 TUR393238:TUR393248 UEN393238:UEN393248 UOJ393238:UOJ393248 UYF393238:UYF393248 VIB393238:VIB393248 VRX393238:VRX393248 WBT393238:WBT393248 WLP393238:WLP393248 WVL393238:WVL393248 E458774:E458784 IZ458774:IZ458784 SV458774:SV458784 ACR458774:ACR458784 AMN458774:AMN458784 AWJ458774:AWJ458784 BGF458774:BGF458784 BQB458774:BQB458784 BZX458774:BZX458784 CJT458774:CJT458784 CTP458774:CTP458784 DDL458774:DDL458784 DNH458774:DNH458784 DXD458774:DXD458784 EGZ458774:EGZ458784 EQV458774:EQV458784 FAR458774:FAR458784 FKN458774:FKN458784 FUJ458774:FUJ458784 GEF458774:GEF458784 GOB458774:GOB458784 GXX458774:GXX458784 HHT458774:HHT458784 HRP458774:HRP458784 IBL458774:IBL458784 ILH458774:ILH458784 IVD458774:IVD458784 JEZ458774:JEZ458784 JOV458774:JOV458784 JYR458774:JYR458784 KIN458774:KIN458784 KSJ458774:KSJ458784 LCF458774:LCF458784 LMB458774:LMB458784 LVX458774:LVX458784 MFT458774:MFT458784 MPP458774:MPP458784 MZL458774:MZL458784 NJH458774:NJH458784 NTD458774:NTD458784 OCZ458774:OCZ458784 OMV458774:OMV458784 OWR458774:OWR458784 PGN458774:PGN458784 PQJ458774:PQJ458784 QAF458774:QAF458784 QKB458774:QKB458784 QTX458774:QTX458784 RDT458774:RDT458784 RNP458774:RNP458784 RXL458774:RXL458784 SHH458774:SHH458784 SRD458774:SRD458784 TAZ458774:TAZ458784 TKV458774:TKV458784 TUR458774:TUR458784 UEN458774:UEN458784 UOJ458774:UOJ458784 UYF458774:UYF458784 VIB458774:VIB458784 VRX458774:VRX458784 WBT458774:WBT458784 WLP458774:WLP458784 WVL458774:WVL458784 E524310:E524320 IZ524310:IZ524320 SV524310:SV524320 ACR524310:ACR524320 AMN524310:AMN524320 AWJ524310:AWJ524320 BGF524310:BGF524320 BQB524310:BQB524320 BZX524310:BZX524320 CJT524310:CJT524320 CTP524310:CTP524320 DDL524310:DDL524320 DNH524310:DNH524320 DXD524310:DXD524320 EGZ524310:EGZ524320 EQV524310:EQV524320 FAR524310:FAR524320 FKN524310:FKN524320 FUJ524310:FUJ524320 GEF524310:GEF524320 GOB524310:GOB524320 GXX524310:GXX524320 HHT524310:HHT524320 HRP524310:HRP524320 IBL524310:IBL524320 ILH524310:ILH524320 IVD524310:IVD524320 JEZ524310:JEZ524320 JOV524310:JOV524320 JYR524310:JYR524320 KIN524310:KIN524320 KSJ524310:KSJ524320 LCF524310:LCF524320 LMB524310:LMB524320 LVX524310:LVX524320 MFT524310:MFT524320 MPP524310:MPP524320 MZL524310:MZL524320 NJH524310:NJH524320 NTD524310:NTD524320 OCZ524310:OCZ524320 OMV524310:OMV524320 OWR524310:OWR524320 PGN524310:PGN524320 PQJ524310:PQJ524320 QAF524310:QAF524320 QKB524310:QKB524320 QTX524310:QTX524320 RDT524310:RDT524320 RNP524310:RNP524320 RXL524310:RXL524320 SHH524310:SHH524320 SRD524310:SRD524320 TAZ524310:TAZ524320 TKV524310:TKV524320 TUR524310:TUR524320 UEN524310:UEN524320 UOJ524310:UOJ524320 UYF524310:UYF524320 VIB524310:VIB524320 VRX524310:VRX524320 WBT524310:WBT524320 WLP524310:WLP524320 WVL524310:WVL524320 E589846:E589856 IZ589846:IZ589856 SV589846:SV589856 ACR589846:ACR589856 AMN589846:AMN589856 AWJ589846:AWJ589856 BGF589846:BGF589856 BQB589846:BQB589856 BZX589846:BZX589856 CJT589846:CJT589856 CTP589846:CTP589856 DDL589846:DDL589856 DNH589846:DNH589856 DXD589846:DXD589856 EGZ589846:EGZ589856 EQV589846:EQV589856 FAR589846:FAR589856 FKN589846:FKN589856 FUJ589846:FUJ589856 GEF589846:GEF589856 GOB589846:GOB589856 GXX589846:GXX589856 HHT589846:HHT589856 HRP589846:HRP589856 IBL589846:IBL589856 ILH589846:ILH589856 IVD589846:IVD589856 JEZ589846:JEZ589856 JOV589846:JOV589856 JYR589846:JYR589856 KIN589846:KIN589856 KSJ589846:KSJ589856 LCF589846:LCF589856 LMB589846:LMB589856 LVX589846:LVX589856 MFT589846:MFT589856 MPP589846:MPP589856 MZL589846:MZL589856 NJH589846:NJH589856 NTD589846:NTD589856 OCZ589846:OCZ589856 OMV589846:OMV589856 OWR589846:OWR589856 PGN589846:PGN589856 PQJ589846:PQJ589856 QAF589846:QAF589856 QKB589846:QKB589856 QTX589846:QTX589856 RDT589846:RDT589856 RNP589846:RNP589856 RXL589846:RXL589856 SHH589846:SHH589856 SRD589846:SRD589856 TAZ589846:TAZ589856 TKV589846:TKV589856 TUR589846:TUR589856 UEN589846:UEN589856 UOJ589846:UOJ589856 UYF589846:UYF589856 VIB589846:VIB589856 VRX589846:VRX589856 WBT589846:WBT589856 WLP589846:WLP589856 WVL589846:WVL589856 E655382:E655392 IZ655382:IZ655392 SV655382:SV655392 ACR655382:ACR655392 AMN655382:AMN655392 AWJ655382:AWJ655392 BGF655382:BGF655392 BQB655382:BQB655392 BZX655382:BZX655392 CJT655382:CJT655392 CTP655382:CTP655392 DDL655382:DDL655392 DNH655382:DNH655392 DXD655382:DXD655392 EGZ655382:EGZ655392 EQV655382:EQV655392 FAR655382:FAR655392 FKN655382:FKN655392 FUJ655382:FUJ655392 GEF655382:GEF655392 GOB655382:GOB655392 GXX655382:GXX655392 HHT655382:HHT655392 HRP655382:HRP655392 IBL655382:IBL655392 ILH655382:ILH655392 IVD655382:IVD655392 JEZ655382:JEZ655392 JOV655382:JOV655392 JYR655382:JYR655392 KIN655382:KIN655392 KSJ655382:KSJ655392 LCF655382:LCF655392 LMB655382:LMB655392 LVX655382:LVX655392 MFT655382:MFT655392 MPP655382:MPP655392 MZL655382:MZL655392 NJH655382:NJH655392 NTD655382:NTD655392 OCZ655382:OCZ655392 OMV655382:OMV655392 OWR655382:OWR655392 PGN655382:PGN655392 PQJ655382:PQJ655392 QAF655382:QAF655392 QKB655382:QKB655392 QTX655382:QTX655392 RDT655382:RDT655392 RNP655382:RNP655392 RXL655382:RXL655392 SHH655382:SHH655392 SRD655382:SRD655392 TAZ655382:TAZ655392 TKV655382:TKV655392 TUR655382:TUR655392 UEN655382:UEN655392 UOJ655382:UOJ655392 UYF655382:UYF655392 VIB655382:VIB655392 VRX655382:VRX655392 WBT655382:WBT655392 WLP655382:WLP655392 WVL655382:WVL655392 E720918:E720928 IZ720918:IZ720928 SV720918:SV720928 ACR720918:ACR720928 AMN720918:AMN720928 AWJ720918:AWJ720928 BGF720918:BGF720928 BQB720918:BQB720928 BZX720918:BZX720928 CJT720918:CJT720928 CTP720918:CTP720928 DDL720918:DDL720928 DNH720918:DNH720928 DXD720918:DXD720928 EGZ720918:EGZ720928 EQV720918:EQV720928 FAR720918:FAR720928 FKN720918:FKN720928 FUJ720918:FUJ720928 GEF720918:GEF720928 GOB720918:GOB720928 GXX720918:GXX720928 HHT720918:HHT720928 HRP720918:HRP720928 IBL720918:IBL720928 ILH720918:ILH720928 IVD720918:IVD720928 JEZ720918:JEZ720928 JOV720918:JOV720928 JYR720918:JYR720928 KIN720918:KIN720928 KSJ720918:KSJ720928 LCF720918:LCF720928 LMB720918:LMB720928 LVX720918:LVX720928 MFT720918:MFT720928 MPP720918:MPP720928 MZL720918:MZL720928 NJH720918:NJH720928 NTD720918:NTD720928 OCZ720918:OCZ720928 OMV720918:OMV720928 OWR720918:OWR720928 PGN720918:PGN720928 PQJ720918:PQJ720928 QAF720918:QAF720928 QKB720918:QKB720928 QTX720918:QTX720928 RDT720918:RDT720928 RNP720918:RNP720928 RXL720918:RXL720928 SHH720918:SHH720928 SRD720918:SRD720928 TAZ720918:TAZ720928 TKV720918:TKV720928 TUR720918:TUR720928 UEN720918:UEN720928 UOJ720918:UOJ720928 UYF720918:UYF720928 VIB720918:VIB720928 VRX720918:VRX720928 WBT720918:WBT720928 WLP720918:WLP720928 WVL720918:WVL720928 E786454:E786464 IZ786454:IZ786464 SV786454:SV786464 ACR786454:ACR786464 AMN786454:AMN786464 AWJ786454:AWJ786464 BGF786454:BGF786464 BQB786454:BQB786464 BZX786454:BZX786464 CJT786454:CJT786464 CTP786454:CTP786464 DDL786454:DDL786464 DNH786454:DNH786464 DXD786454:DXD786464 EGZ786454:EGZ786464 EQV786454:EQV786464 FAR786454:FAR786464 FKN786454:FKN786464 FUJ786454:FUJ786464 GEF786454:GEF786464 GOB786454:GOB786464 GXX786454:GXX786464 HHT786454:HHT786464 HRP786454:HRP786464 IBL786454:IBL786464 ILH786454:ILH786464 IVD786454:IVD786464 JEZ786454:JEZ786464 JOV786454:JOV786464 JYR786454:JYR786464 KIN786454:KIN786464 KSJ786454:KSJ786464 LCF786454:LCF786464 LMB786454:LMB786464 LVX786454:LVX786464 MFT786454:MFT786464 MPP786454:MPP786464 MZL786454:MZL786464 NJH786454:NJH786464 NTD786454:NTD786464 OCZ786454:OCZ786464 OMV786454:OMV786464 OWR786454:OWR786464 PGN786454:PGN786464 PQJ786454:PQJ786464 QAF786454:QAF786464 QKB786454:QKB786464 QTX786454:QTX786464 RDT786454:RDT786464 RNP786454:RNP786464 RXL786454:RXL786464 SHH786454:SHH786464 SRD786454:SRD786464 TAZ786454:TAZ786464 TKV786454:TKV786464 TUR786454:TUR786464 UEN786454:UEN786464 UOJ786454:UOJ786464 UYF786454:UYF786464 VIB786454:VIB786464 VRX786454:VRX786464 WBT786454:WBT786464 WLP786454:WLP786464 WVL786454:WVL786464 E851990:E852000 IZ851990:IZ852000 SV851990:SV852000 ACR851990:ACR852000 AMN851990:AMN852000 AWJ851990:AWJ852000 BGF851990:BGF852000 BQB851990:BQB852000 BZX851990:BZX852000 CJT851990:CJT852000 CTP851990:CTP852000 DDL851990:DDL852000 DNH851990:DNH852000 DXD851990:DXD852000 EGZ851990:EGZ852000 EQV851990:EQV852000 FAR851990:FAR852000 FKN851990:FKN852000 FUJ851990:FUJ852000 GEF851990:GEF852000 GOB851990:GOB852000 GXX851990:GXX852000 HHT851990:HHT852000 HRP851990:HRP852000 IBL851990:IBL852000 ILH851990:ILH852000 IVD851990:IVD852000 JEZ851990:JEZ852000 JOV851990:JOV852000 JYR851990:JYR852000 KIN851990:KIN852000 KSJ851990:KSJ852000 LCF851990:LCF852000 LMB851990:LMB852000 LVX851990:LVX852000 MFT851990:MFT852000 MPP851990:MPP852000 MZL851990:MZL852000 NJH851990:NJH852000 NTD851990:NTD852000 OCZ851990:OCZ852000 OMV851990:OMV852000 OWR851990:OWR852000 PGN851990:PGN852000 PQJ851990:PQJ852000 QAF851990:QAF852000 QKB851990:QKB852000 QTX851990:QTX852000 RDT851990:RDT852000 RNP851990:RNP852000 RXL851990:RXL852000 SHH851990:SHH852000 SRD851990:SRD852000 TAZ851990:TAZ852000 TKV851990:TKV852000 TUR851990:TUR852000 UEN851990:UEN852000 UOJ851990:UOJ852000 UYF851990:UYF852000 VIB851990:VIB852000 VRX851990:VRX852000 WBT851990:WBT852000 WLP851990:WLP852000 WVL851990:WVL852000 E917526:E917536 IZ917526:IZ917536 SV917526:SV917536 ACR917526:ACR917536 AMN917526:AMN917536 AWJ917526:AWJ917536 BGF917526:BGF917536 BQB917526:BQB917536 BZX917526:BZX917536 CJT917526:CJT917536 CTP917526:CTP917536 DDL917526:DDL917536 DNH917526:DNH917536 DXD917526:DXD917536 EGZ917526:EGZ917536 EQV917526:EQV917536 FAR917526:FAR917536 FKN917526:FKN917536 FUJ917526:FUJ917536 GEF917526:GEF917536 GOB917526:GOB917536 GXX917526:GXX917536 HHT917526:HHT917536 HRP917526:HRP917536 IBL917526:IBL917536 ILH917526:ILH917536 IVD917526:IVD917536 JEZ917526:JEZ917536 JOV917526:JOV917536 JYR917526:JYR917536 KIN917526:KIN917536 KSJ917526:KSJ917536 LCF917526:LCF917536 LMB917526:LMB917536 LVX917526:LVX917536 MFT917526:MFT917536 MPP917526:MPP917536 MZL917526:MZL917536 NJH917526:NJH917536 NTD917526:NTD917536 OCZ917526:OCZ917536 OMV917526:OMV917536 OWR917526:OWR917536 PGN917526:PGN917536 PQJ917526:PQJ917536 QAF917526:QAF917536 QKB917526:QKB917536 QTX917526:QTX917536 RDT917526:RDT917536 RNP917526:RNP917536 RXL917526:RXL917536 SHH917526:SHH917536 SRD917526:SRD917536 TAZ917526:TAZ917536 TKV917526:TKV917536 TUR917526:TUR917536 UEN917526:UEN917536 UOJ917526:UOJ917536 UYF917526:UYF917536 VIB917526:VIB917536 VRX917526:VRX917536 WBT917526:WBT917536 WLP917526:WLP917536 WVL917526:WVL917536 E983062:E983072 IZ983062:IZ983072 SV983062:SV983072 ACR983062:ACR983072 AMN983062:AMN983072 AWJ983062:AWJ983072 BGF983062:BGF983072 BQB983062:BQB983072 BZX983062:BZX983072 CJT983062:CJT983072 CTP983062:CTP983072 DDL983062:DDL983072 DNH983062:DNH983072 DXD983062:DXD983072 EGZ983062:EGZ983072 EQV983062:EQV983072 FAR983062:FAR983072 FKN983062:FKN983072 FUJ983062:FUJ983072 GEF983062:GEF983072 GOB983062:GOB983072 GXX983062:GXX983072 HHT983062:HHT983072 HRP983062:HRP983072 IBL983062:IBL983072 ILH983062:ILH983072 IVD983062:IVD983072 JEZ983062:JEZ983072 JOV983062:JOV983072 JYR983062:JYR983072 KIN983062:KIN983072 KSJ983062:KSJ983072 LCF983062:LCF983072 LMB983062:LMB983072 LVX983062:LVX983072 MFT983062:MFT983072 MPP983062:MPP983072 MZL983062:MZL983072 NJH983062:NJH983072 NTD983062:NTD983072 OCZ983062:OCZ983072 OMV983062:OMV983072 OWR983062:OWR983072 PGN983062:PGN983072 PQJ983062:PQJ983072 QAF983062:QAF983072 QKB983062:QKB983072 QTX983062:QTX983072 RDT983062:RDT983072 RNP983062:RNP983072 RXL983062:RXL983072 SHH983062:SHH983072 SRD983062:SRD983072 TAZ983062:TAZ983072 TKV983062:TKV983072 TUR983062:TUR983072 UEN983062:UEN983072 UOJ983062:UOJ983072 UYF983062:UYF983072 VIB983062:VIB983072 VRX983062:VRX983072 WBT983062:WBT983072 WLP983062:WLP983072 WVL983062:WVL983072 UYH983074:UYK983093 JB55:JE89 SX55:TA89 ACT55:ACW89 AMP55:AMS89 AWL55:AWO89 BGH55:BGK89 BQD55:BQG89 BZZ55:CAC89 CJV55:CJY89 CTR55:CTU89 DDN55:DDQ89 DNJ55:DNM89 DXF55:DXI89 EHB55:EHE89 EQX55:ERA89 FAT55:FAW89 FKP55:FKS89 FUL55:FUO89 GEH55:GEK89 GOD55:GOG89 GXZ55:GYC89 HHV55:HHY89 HRR55:HRU89 IBN55:IBQ89 ILJ55:ILM89 IVF55:IVI89 JFB55:JFE89 JOX55:JPA89 JYT55:JYW89 KIP55:KIS89 KSL55:KSO89 LCH55:LCK89 LMD55:LMG89 LVZ55:LWC89 MFV55:MFY89 MPR55:MPU89 MZN55:MZQ89 NJJ55:NJM89 NTF55:NTI89 ODB55:ODE89 OMX55:ONA89 OWT55:OWW89 PGP55:PGS89 PQL55:PQO89 QAH55:QAK89 QKD55:QKG89 QTZ55:QUC89 RDV55:RDY89 RNR55:RNU89 RXN55:RXQ89 SHJ55:SHM89 SRF55:SRI89 TBB55:TBE89 TKX55:TLA89 TUT55:TUW89 UEP55:UES89 UOL55:UOO89 UYH55:UYK89 VID55:VIG89 VRZ55:VSC89 WBV55:WBY89 WLR55:WLU89 WVN55:WVQ89 G65591:J65625 JB65591:JE65625 SX65591:TA65625 ACT65591:ACW65625 AMP65591:AMS65625 AWL65591:AWO65625 BGH65591:BGK65625 BQD65591:BQG65625 BZZ65591:CAC65625 CJV65591:CJY65625 CTR65591:CTU65625 DDN65591:DDQ65625 DNJ65591:DNM65625 DXF65591:DXI65625 EHB65591:EHE65625 EQX65591:ERA65625 FAT65591:FAW65625 FKP65591:FKS65625 FUL65591:FUO65625 GEH65591:GEK65625 GOD65591:GOG65625 GXZ65591:GYC65625 HHV65591:HHY65625 HRR65591:HRU65625 IBN65591:IBQ65625 ILJ65591:ILM65625 IVF65591:IVI65625 JFB65591:JFE65625 JOX65591:JPA65625 JYT65591:JYW65625 KIP65591:KIS65625 KSL65591:KSO65625 LCH65591:LCK65625 LMD65591:LMG65625 LVZ65591:LWC65625 MFV65591:MFY65625 MPR65591:MPU65625 MZN65591:MZQ65625 NJJ65591:NJM65625 NTF65591:NTI65625 ODB65591:ODE65625 OMX65591:ONA65625 OWT65591:OWW65625 PGP65591:PGS65625 PQL65591:PQO65625 QAH65591:QAK65625 QKD65591:QKG65625 QTZ65591:QUC65625 RDV65591:RDY65625 RNR65591:RNU65625 RXN65591:RXQ65625 SHJ65591:SHM65625 SRF65591:SRI65625 TBB65591:TBE65625 TKX65591:TLA65625 TUT65591:TUW65625 UEP65591:UES65625 UOL65591:UOO65625 UYH65591:UYK65625 VID65591:VIG65625 VRZ65591:VSC65625 WBV65591:WBY65625 WLR65591:WLU65625 WVN65591:WVQ65625 G131127:J131161 JB131127:JE131161 SX131127:TA131161 ACT131127:ACW131161 AMP131127:AMS131161 AWL131127:AWO131161 BGH131127:BGK131161 BQD131127:BQG131161 BZZ131127:CAC131161 CJV131127:CJY131161 CTR131127:CTU131161 DDN131127:DDQ131161 DNJ131127:DNM131161 DXF131127:DXI131161 EHB131127:EHE131161 EQX131127:ERA131161 FAT131127:FAW131161 FKP131127:FKS131161 FUL131127:FUO131161 GEH131127:GEK131161 GOD131127:GOG131161 GXZ131127:GYC131161 HHV131127:HHY131161 HRR131127:HRU131161 IBN131127:IBQ131161 ILJ131127:ILM131161 IVF131127:IVI131161 JFB131127:JFE131161 JOX131127:JPA131161 JYT131127:JYW131161 KIP131127:KIS131161 KSL131127:KSO131161 LCH131127:LCK131161 LMD131127:LMG131161 LVZ131127:LWC131161 MFV131127:MFY131161 MPR131127:MPU131161 MZN131127:MZQ131161 NJJ131127:NJM131161 NTF131127:NTI131161 ODB131127:ODE131161 OMX131127:ONA131161 OWT131127:OWW131161 PGP131127:PGS131161 PQL131127:PQO131161 QAH131127:QAK131161 QKD131127:QKG131161 QTZ131127:QUC131161 RDV131127:RDY131161 RNR131127:RNU131161 RXN131127:RXQ131161 SHJ131127:SHM131161 SRF131127:SRI131161 TBB131127:TBE131161 TKX131127:TLA131161 TUT131127:TUW131161 UEP131127:UES131161 UOL131127:UOO131161 UYH131127:UYK131161 VID131127:VIG131161 VRZ131127:VSC131161 WBV131127:WBY131161 WLR131127:WLU131161 WVN131127:WVQ131161 G196663:J196697 JB196663:JE196697 SX196663:TA196697 ACT196663:ACW196697 AMP196663:AMS196697 AWL196663:AWO196697 BGH196663:BGK196697 BQD196663:BQG196697 BZZ196663:CAC196697 CJV196663:CJY196697 CTR196663:CTU196697 DDN196663:DDQ196697 DNJ196663:DNM196697 DXF196663:DXI196697 EHB196663:EHE196697 EQX196663:ERA196697 FAT196663:FAW196697 FKP196663:FKS196697 FUL196663:FUO196697 GEH196663:GEK196697 GOD196663:GOG196697 GXZ196663:GYC196697 HHV196663:HHY196697 HRR196663:HRU196697 IBN196663:IBQ196697 ILJ196663:ILM196697 IVF196663:IVI196697 JFB196663:JFE196697 JOX196663:JPA196697 JYT196663:JYW196697 KIP196663:KIS196697 KSL196663:KSO196697 LCH196663:LCK196697 LMD196663:LMG196697 LVZ196663:LWC196697 MFV196663:MFY196697 MPR196663:MPU196697 MZN196663:MZQ196697 NJJ196663:NJM196697 NTF196663:NTI196697 ODB196663:ODE196697 OMX196663:ONA196697 OWT196663:OWW196697 PGP196663:PGS196697 PQL196663:PQO196697 QAH196663:QAK196697 QKD196663:QKG196697 QTZ196663:QUC196697 RDV196663:RDY196697 RNR196663:RNU196697 RXN196663:RXQ196697 SHJ196663:SHM196697 SRF196663:SRI196697 TBB196663:TBE196697 TKX196663:TLA196697 TUT196663:TUW196697 UEP196663:UES196697 UOL196663:UOO196697 UYH196663:UYK196697 VID196663:VIG196697 VRZ196663:VSC196697 WBV196663:WBY196697 WLR196663:WLU196697 WVN196663:WVQ196697 G262199:J262233 JB262199:JE262233 SX262199:TA262233 ACT262199:ACW262233 AMP262199:AMS262233 AWL262199:AWO262233 BGH262199:BGK262233 BQD262199:BQG262233 BZZ262199:CAC262233 CJV262199:CJY262233 CTR262199:CTU262233 DDN262199:DDQ262233 DNJ262199:DNM262233 DXF262199:DXI262233 EHB262199:EHE262233 EQX262199:ERA262233 FAT262199:FAW262233 FKP262199:FKS262233 FUL262199:FUO262233 GEH262199:GEK262233 GOD262199:GOG262233 GXZ262199:GYC262233 HHV262199:HHY262233 HRR262199:HRU262233 IBN262199:IBQ262233 ILJ262199:ILM262233 IVF262199:IVI262233 JFB262199:JFE262233 JOX262199:JPA262233 JYT262199:JYW262233 KIP262199:KIS262233 KSL262199:KSO262233 LCH262199:LCK262233 LMD262199:LMG262233 LVZ262199:LWC262233 MFV262199:MFY262233 MPR262199:MPU262233 MZN262199:MZQ262233 NJJ262199:NJM262233 NTF262199:NTI262233 ODB262199:ODE262233 OMX262199:ONA262233 OWT262199:OWW262233 PGP262199:PGS262233 PQL262199:PQO262233 QAH262199:QAK262233 QKD262199:QKG262233 QTZ262199:QUC262233 RDV262199:RDY262233 RNR262199:RNU262233 RXN262199:RXQ262233 SHJ262199:SHM262233 SRF262199:SRI262233 TBB262199:TBE262233 TKX262199:TLA262233 TUT262199:TUW262233 UEP262199:UES262233 UOL262199:UOO262233 UYH262199:UYK262233 VID262199:VIG262233 VRZ262199:VSC262233 WBV262199:WBY262233 WLR262199:WLU262233 WVN262199:WVQ262233 G327735:J327769 JB327735:JE327769 SX327735:TA327769 ACT327735:ACW327769 AMP327735:AMS327769 AWL327735:AWO327769 BGH327735:BGK327769 BQD327735:BQG327769 BZZ327735:CAC327769 CJV327735:CJY327769 CTR327735:CTU327769 DDN327735:DDQ327769 DNJ327735:DNM327769 DXF327735:DXI327769 EHB327735:EHE327769 EQX327735:ERA327769 FAT327735:FAW327769 FKP327735:FKS327769 FUL327735:FUO327769 GEH327735:GEK327769 GOD327735:GOG327769 GXZ327735:GYC327769 HHV327735:HHY327769 HRR327735:HRU327769 IBN327735:IBQ327769 ILJ327735:ILM327769 IVF327735:IVI327769 JFB327735:JFE327769 JOX327735:JPA327769 JYT327735:JYW327769 KIP327735:KIS327769 KSL327735:KSO327769 LCH327735:LCK327769 LMD327735:LMG327769 LVZ327735:LWC327769 MFV327735:MFY327769 MPR327735:MPU327769 MZN327735:MZQ327769 NJJ327735:NJM327769 NTF327735:NTI327769 ODB327735:ODE327769 OMX327735:ONA327769 OWT327735:OWW327769 PGP327735:PGS327769 PQL327735:PQO327769 QAH327735:QAK327769 QKD327735:QKG327769 QTZ327735:QUC327769 RDV327735:RDY327769 RNR327735:RNU327769 RXN327735:RXQ327769 SHJ327735:SHM327769 SRF327735:SRI327769 TBB327735:TBE327769 TKX327735:TLA327769 TUT327735:TUW327769 UEP327735:UES327769 UOL327735:UOO327769 UYH327735:UYK327769 VID327735:VIG327769 VRZ327735:VSC327769 WBV327735:WBY327769 WLR327735:WLU327769 WVN327735:WVQ327769 G393271:J393305 JB393271:JE393305 SX393271:TA393305 ACT393271:ACW393305 AMP393271:AMS393305 AWL393271:AWO393305 BGH393271:BGK393305 BQD393271:BQG393305 BZZ393271:CAC393305 CJV393271:CJY393305 CTR393271:CTU393305 DDN393271:DDQ393305 DNJ393271:DNM393305 DXF393271:DXI393305 EHB393271:EHE393305 EQX393271:ERA393305 FAT393271:FAW393305 FKP393271:FKS393305 FUL393271:FUO393305 GEH393271:GEK393305 GOD393271:GOG393305 GXZ393271:GYC393305 HHV393271:HHY393305 HRR393271:HRU393305 IBN393271:IBQ393305 ILJ393271:ILM393305 IVF393271:IVI393305 JFB393271:JFE393305 JOX393271:JPA393305 JYT393271:JYW393305 KIP393271:KIS393305 KSL393271:KSO393305 LCH393271:LCK393305 LMD393271:LMG393305 LVZ393271:LWC393305 MFV393271:MFY393305 MPR393271:MPU393305 MZN393271:MZQ393305 NJJ393271:NJM393305 NTF393271:NTI393305 ODB393271:ODE393305 OMX393271:ONA393305 OWT393271:OWW393305 PGP393271:PGS393305 PQL393271:PQO393305 QAH393271:QAK393305 QKD393271:QKG393305 QTZ393271:QUC393305 RDV393271:RDY393305 RNR393271:RNU393305 RXN393271:RXQ393305 SHJ393271:SHM393305 SRF393271:SRI393305 TBB393271:TBE393305 TKX393271:TLA393305 TUT393271:TUW393305 UEP393271:UES393305 UOL393271:UOO393305 UYH393271:UYK393305 VID393271:VIG393305 VRZ393271:VSC393305 WBV393271:WBY393305 WLR393271:WLU393305 WVN393271:WVQ393305 G458807:J458841 JB458807:JE458841 SX458807:TA458841 ACT458807:ACW458841 AMP458807:AMS458841 AWL458807:AWO458841 BGH458807:BGK458841 BQD458807:BQG458841 BZZ458807:CAC458841 CJV458807:CJY458841 CTR458807:CTU458841 DDN458807:DDQ458841 DNJ458807:DNM458841 DXF458807:DXI458841 EHB458807:EHE458841 EQX458807:ERA458841 FAT458807:FAW458841 FKP458807:FKS458841 FUL458807:FUO458841 GEH458807:GEK458841 GOD458807:GOG458841 GXZ458807:GYC458841 HHV458807:HHY458841 HRR458807:HRU458841 IBN458807:IBQ458841 ILJ458807:ILM458841 IVF458807:IVI458841 JFB458807:JFE458841 JOX458807:JPA458841 JYT458807:JYW458841 KIP458807:KIS458841 KSL458807:KSO458841 LCH458807:LCK458841 LMD458807:LMG458841 LVZ458807:LWC458841 MFV458807:MFY458841 MPR458807:MPU458841 MZN458807:MZQ458841 NJJ458807:NJM458841 NTF458807:NTI458841 ODB458807:ODE458841 OMX458807:ONA458841 OWT458807:OWW458841 PGP458807:PGS458841 PQL458807:PQO458841 QAH458807:QAK458841 QKD458807:QKG458841 QTZ458807:QUC458841 RDV458807:RDY458841 RNR458807:RNU458841 RXN458807:RXQ458841 SHJ458807:SHM458841 SRF458807:SRI458841 TBB458807:TBE458841 TKX458807:TLA458841 TUT458807:TUW458841 UEP458807:UES458841 UOL458807:UOO458841 UYH458807:UYK458841 VID458807:VIG458841 VRZ458807:VSC458841 WBV458807:WBY458841 WLR458807:WLU458841 WVN458807:WVQ458841 G524343:J524377 JB524343:JE524377 SX524343:TA524377 ACT524343:ACW524377 AMP524343:AMS524377 AWL524343:AWO524377 BGH524343:BGK524377 BQD524343:BQG524377 BZZ524343:CAC524377 CJV524343:CJY524377 CTR524343:CTU524377 DDN524343:DDQ524377 DNJ524343:DNM524377 DXF524343:DXI524377 EHB524343:EHE524377 EQX524343:ERA524377 FAT524343:FAW524377 FKP524343:FKS524377 FUL524343:FUO524377 GEH524343:GEK524377 GOD524343:GOG524377 GXZ524343:GYC524377 HHV524343:HHY524377 HRR524343:HRU524377 IBN524343:IBQ524377 ILJ524343:ILM524377 IVF524343:IVI524377 JFB524343:JFE524377 JOX524343:JPA524377 JYT524343:JYW524377 KIP524343:KIS524377 KSL524343:KSO524377 LCH524343:LCK524377 LMD524343:LMG524377 LVZ524343:LWC524377 MFV524343:MFY524377 MPR524343:MPU524377 MZN524343:MZQ524377 NJJ524343:NJM524377 NTF524343:NTI524377 ODB524343:ODE524377 OMX524343:ONA524377 OWT524343:OWW524377 PGP524343:PGS524377 PQL524343:PQO524377 QAH524343:QAK524377 QKD524343:QKG524377 QTZ524343:QUC524377 RDV524343:RDY524377 RNR524343:RNU524377 RXN524343:RXQ524377 SHJ524343:SHM524377 SRF524343:SRI524377 TBB524343:TBE524377 TKX524343:TLA524377 TUT524343:TUW524377 UEP524343:UES524377 UOL524343:UOO524377 UYH524343:UYK524377 VID524343:VIG524377 VRZ524343:VSC524377 WBV524343:WBY524377 WLR524343:WLU524377 WVN524343:WVQ524377 G589879:J589913 JB589879:JE589913 SX589879:TA589913 ACT589879:ACW589913 AMP589879:AMS589913 AWL589879:AWO589913 BGH589879:BGK589913 BQD589879:BQG589913 BZZ589879:CAC589913 CJV589879:CJY589913 CTR589879:CTU589913 DDN589879:DDQ589913 DNJ589879:DNM589913 DXF589879:DXI589913 EHB589879:EHE589913 EQX589879:ERA589913 FAT589879:FAW589913 FKP589879:FKS589913 FUL589879:FUO589913 GEH589879:GEK589913 GOD589879:GOG589913 GXZ589879:GYC589913 HHV589879:HHY589913 HRR589879:HRU589913 IBN589879:IBQ589913 ILJ589879:ILM589913 IVF589879:IVI589913 JFB589879:JFE589913 JOX589879:JPA589913 JYT589879:JYW589913 KIP589879:KIS589913 KSL589879:KSO589913 LCH589879:LCK589913 LMD589879:LMG589913 LVZ589879:LWC589913 MFV589879:MFY589913 MPR589879:MPU589913 MZN589879:MZQ589913 NJJ589879:NJM589913 NTF589879:NTI589913 ODB589879:ODE589913 OMX589879:ONA589913 OWT589879:OWW589913 PGP589879:PGS589913 PQL589879:PQO589913 QAH589879:QAK589913 QKD589879:QKG589913 QTZ589879:QUC589913 RDV589879:RDY589913 RNR589879:RNU589913 RXN589879:RXQ589913 SHJ589879:SHM589913 SRF589879:SRI589913 TBB589879:TBE589913 TKX589879:TLA589913 TUT589879:TUW589913 UEP589879:UES589913 UOL589879:UOO589913 UYH589879:UYK589913 VID589879:VIG589913 VRZ589879:VSC589913 WBV589879:WBY589913 WLR589879:WLU589913 WVN589879:WVQ589913 G655415:J655449 JB655415:JE655449 SX655415:TA655449 ACT655415:ACW655449 AMP655415:AMS655449 AWL655415:AWO655449 BGH655415:BGK655449 BQD655415:BQG655449 BZZ655415:CAC655449 CJV655415:CJY655449 CTR655415:CTU655449 DDN655415:DDQ655449 DNJ655415:DNM655449 DXF655415:DXI655449 EHB655415:EHE655449 EQX655415:ERA655449 FAT655415:FAW655449 FKP655415:FKS655449 FUL655415:FUO655449 GEH655415:GEK655449 GOD655415:GOG655449 GXZ655415:GYC655449 HHV655415:HHY655449 HRR655415:HRU655449 IBN655415:IBQ655449 ILJ655415:ILM655449 IVF655415:IVI655449 JFB655415:JFE655449 JOX655415:JPA655449 JYT655415:JYW655449 KIP655415:KIS655449 KSL655415:KSO655449 LCH655415:LCK655449 LMD655415:LMG655449 LVZ655415:LWC655449 MFV655415:MFY655449 MPR655415:MPU655449 MZN655415:MZQ655449 NJJ655415:NJM655449 NTF655415:NTI655449 ODB655415:ODE655449 OMX655415:ONA655449 OWT655415:OWW655449 PGP655415:PGS655449 PQL655415:PQO655449 QAH655415:QAK655449 QKD655415:QKG655449 QTZ655415:QUC655449 RDV655415:RDY655449 RNR655415:RNU655449 RXN655415:RXQ655449 SHJ655415:SHM655449 SRF655415:SRI655449 TBB655415:TBE655449 TKX655415:TLA655449 TUT655415:TUW655449 UEP655415:UES655449 UOL655415:UOO655449 UYH655415:UYK655449 VID655415:VIG655449 VRZ655415:VSC655449 WBV655415:WBY655449 WLR655415:WLU655449 WVN655415:WVQ655449 G720951:J720985 JB720951:JE720985 SX720951:TA720985 ACT720951:ACW720985 AMP720951:AMS720985 AWL720951:AWO720985 BGH720951:BGK720985 BQD720951:BQG720985 BZZ720951:CAC720985 CJV720951:CJY720985 CTR720951:CTU720985 DDN720951:DDQ720985 DNJ720951:DNM720985 DXF720951:DXI720985 EHB720951:EHE720985 EQX720951:ERA720985 FAT720951:FAW720985 FKP720951:FKS720985 FUL720951:FUO720985 GEH720951:GEK720985 GOD720951:GOG720985 GXZ720951:GYC720985 HHV720951:HHY720985 HRR720951:HRU720985 IBN720951:IBQ720985 ILJ720951:ILM720985 IVF720951:IVI720985 JFB720951:JFE720985 JOX720951:JPA720985 JYT720951:JYW720985 KIP720951:KIS720985 KSL720951:KSO720985 LCH720951:LCK720985 LMD720951:LMG720985 LVZ720951:LWC720985 MFV720951:MFY720985 MPR720951:MPU720985 MZN720951:MZQ720985 NJJ720951:NJM720985 NTF720951:NTI720985 ODB720951:ODE720985 OMX720951:ONA720985 OWT720951:OWW720985 PGP720951:PGS720985 PQL720951:PQO720985 QAH720951:QAK720985 QKD720951:QKG720985 QTZ720951:QUC720985 RDV720951:RDY720985 RNR720951:RNU720985 RXN720951:RXQ720985 SHJ720951:SHM720985 SRF720951:SRI720985 TBB720951:TBE720985 TKX720951:TLA720985 TUT720951:TUW720985 UEP720951:UES720985 UOL720951:UOO720985 UYH720951:UYK720985 VID720951:VIG720985 VRZ720951:VSC720985 WBV720951:WBY720985 WLR720951:WLU720985 WVN720951:WVQ720985 G786487:J786521 JB786487:JE786521 SX786487:TA786521 ACT786487:ACW786521 AMP786487:AMS786521 AWL786487:AWO786521 BGH786487:BGK786521 BQD786487:BQG786521 BZZ786487:CAC786521 CJV786487:CJY786521 CTR786487:CTU786521 DDN786487:DDQ786521 DNJ786487:DNM786521 DXF786487:DXI786521 EHB786487:EHE786521 EQX786487:ERA786521 FAT786487:FAW786521 FKP786487:FKS786521 FUL786487:FUO786521 GEH786487:GEK786521 GOD786487:GOG786521 GXZ786487:GYC786521 HHV786487:HHY786521 HRR786487:HRU786521 IBN786487:IBQ786521 ILJ786487:ILM786521 IVF786487:IVI786521 JFB786487:JFE786521 JOX786487:JPA786521 JYT786487:JYW786521 KIP786487:KIS786521 KSL786487:KSO786521 LCH786487:LCK786521 LMD786487:LMG786521 LVZ786487:LWC786521 MFV786487:MFY786521 MPR786487:MPU786521 MZN786487:MZQ786521 NJJ786487:NJM786521 NTF786487:NTI786521 ODB786487:ODE786521 OMX786487:ONA786521 OWT786487:OWW786521 PGP786487:PGS786521 PQL786487:PQO786521 QAH786487:QAK786521 QKD786487:QKG786521 QTZ786487:QUC786521 RDV786487:RDY786521 RNR786487:RNU786521 RXN786487:RXQ786521 SHJ786487:SHM786521 SRF786487:SRI786521 TBB786487:TBE786521 TKX786487:TLA786521 TUT786487:TUW786521 UEP786487:UES786521 UOL786487:UOO786521 UYH786487:UYK786521 VID786487:VIG786521 VRZ786487:VSC786521 WBV786487:WBY786521 WLR786487:WLU786521 WVN786487:WVQ786521 G852023:J852057 JB852023:JE852057 SX852023:TA852057 ACT852023:ACW852057 AMP852023:AMS852057 AWL852023:AWO852057 BGH852023:BGK852057 BQD852023:BQG852057 BZZ852023:CAC852057 CJV852023:CJY852057 CTR852023:CTU852057 DDN852023:DDQ852057 DNJ852023:DNM852057 DXF852023:DXI852057 EHB852023:EHE852057 EQX852023:ERA852057 FAT852023:FAW852057 FKP852023:FKS852057 FUL852023:FUO852057 GEH852023:GEK852057 GOD852023:GOG852057 GXZ852023:GYC852057 HHV852023:HHY852057 HRR852023:HRU852057 IBN852023:IBQ852057 ILJ852023:ILM852057 IVF852023:IVI852057 JFB852023:JFE852057 JOX852023:JPA852057 JYT852023:JYW852057 KIP852023:KIS852057 KSL852023:KSO852057 LCH852023:LCK852057 LMD852023:LMG852057 LVZ852023:LWC852057 MFV852023:MFY852057 MPR852023:MPU852057 MZN852023:MZQ852057 NJJ852023:NJM852057 NTF852023:NTI852057 ODB852023:ODE852057 OMX852023:ONA852057 OWT852023:OWW852057 PGP852023:PGS852057 PQL852023:PQO852057 QAH852023:QAK852057 QKD852023:QKG852057 QTZ852023:QUC852057 RDV852023:RDY852057 RNR852023:RNU852057 RXN852023:RXQ852057 SHJ852023:SHM852057 SRF852023:SRI852057 TBB852023:TBE852057 TKX852023:TLA852057 TUT852023:TUW852057 UEP852023:UES852057 UOL852023:UOO852057 UYH852023:UYK852057 VID852023:VIG852057 VRZ852023:VSC852057 WBV852023:WBY852057 WLR852023:WLU852057 WVN852023:WVQ852057 G917559:J917593 JB917559:JE917593 SX917559:TA917593 ACT917559:ACW917593 AMP917559:AMS917593 AWL917559:AWO917593 BGH917559:BGK917593 BQD917559:BQG917593 BZZ917559:CAC917593 CJV917559:CJY917593 CTR917559:CTU917593 DDN917559:DDQ917593 DNJ917559:DNM917593 DXF917559:DXI917593 EHB917559:EHE917593 EQX917559:ERA917593 FAT917559:FAW917593 FKP917559:FKS917593 FUL917559:FUO917593 GEH917559:GEK917593 GOD917559:GOG917593 GXZ917559:GYC917593 HHV917559:HHY917593 HRR917559:HRU917593 IBN917559:IBQ917593 ILJ917559:ILM917593 IVF917559:IVI917593 JFB917559:JFE917593 JOX917559:JPA917593 JYT917559:JYW917593 KIP917559:KIS917593 KSL917559:KSO917593 LCH917559:LCK917593 LMD917559:LMG917593 LVZ917559:LWC917593 MFV917559:MFY917593 MPR917559:MPU917593 MZN917559:MZQ917593 NJJ917559:NJM917593 NTF917559:NTI917593 ODB917559:ODE917593 OMX917559:ONA917593 OWT917559:OWW917593 PGP917559:PGS917593 PQL917559:PQO917593 QAH917559:QAK917593 QKD917559:QKG917593 QTZ917559:QUC917593 RDV917559:RDY917593 RNR917559:RNU917593 RXN917559:RXQ917593 SHJ917559:SHM917593 SRF917559:SRI917593 TBB917559:TBE917593 TKX917559:TLA917593 TUT917559:TUW917593 UEP917559:UES917593 UOL917559:UOO917593 UYH917559:UYK917593 VID917559:VIG917593 VRZ917559:VSC917593 WBV917559:WBY917593 WLR917559:WLU917593 WVN917559:WVQ917593 G983095:J983129 JB983095:JE983129 SX983095:TA983129 ACT983095:ACW983129 AMP983095:AMS983129 AWL983095:AWO983129 BGH983095:BGK983129 BQD983095:BQG983129 BZZ983095:CAC983129 CJV983095:CJY983129 CTR983095:CTU983129 DDN983095:DDQ983129 DNJ983095:DNM983129 DXF983095:DXI983129 EHB983095:EHE983129 EQX983095:ERA983129 FAT983095:FAW983129 FKP983095:FKS983129 FUL983095:FUO983129 GEH983095:GEK983129 GOD983095:GOG983129 GXZ983095:GYC983129 HHV983095:HHY983129 HRR983095:HRU983129 IBN983095:IBQ983129 ILJ983095:ILM983129 IVF983095:IVI983129 JFB983095:JFE983129 JOX983095:JPA983129 JYT983095:JYW983129 KIP983095:KIS983129 KSL983095:KSO983129 LCH983095:LCK983129 LMD983095:LMG983129 LVZ983095:LWC983129 MFV983095:MFY983129 MPR983095:MPU983129 MZN983095:MZQ983129 NJJ983095:NJM983129 NTF983095:NTI983129 ODB983095:ODE983129 OMX983095:ONA983129 OWT983095:OWW983129 PGP983095:PGS983129 PQL983095:PQO983129 QAH983095:QAK983129 QKD983095:QKG983129 QTZ983095:QUC983129 RDV983095:RDY983129 RNR983095:RNU983129 RXN983095:RXQ983129 SHJ983095:SHM983129 SRF983095:SRI983129 TBB983095:TBE983129 TKX983095:TLA983129 TUT983095:TUW983129 UEP983095:UES983129 UOL983095:UOO983129 UYH983095:UYK983129 VID983095:VIG983129 VRZ983095:VSC983129 WBV983095:WBY983129 WLR983095:WLU983129 WVN983095:WVQ983129 K69:M76 JF69:JH76 TB69:TD76 ACX69:ACZ76 AMT69:AMV76 AWP69:AWR76 BGL69:BGN76 BQH69:BQJ76 CAD69:CAF76 CJZ69:CKB76 CTV69:CTX76 DDR69:DDT76 DNN69:DNP76 DXJ69:DXL76 EHF69:EHH76 ERB69:ERD76 FAX69:FAZ76 FKT69:FKV76 FUP69:FUR76 GEL69:GEN76 GOH69:GOJ76 GYD69:GYF76 HHZ69:HIB76 HRV69:HRX76 IBR69:IBT76 ILN69:ILP76 IVJ69:IVL76 JFF69:JFH76 JPB69:JPD76 JYX69:JYZ76 KIT69:KIV76 KSP69:KSR76 LCL69:LCN76 LMH69:LMJ76 LWD69:LWF76 MFZ69:MGB76 MPV69:MPX76 MZR69:MZT76 NJN69:NJP76 NTJ69:NTL76 ODF69:ODH76 ONB69:OND76 OWX69:OWZ76 PGT69:PGV76 PQP69:PQR76 QAL69:QAN76 QKH69:QKJ76 QUD69:QUF76 RDZ69:REB76 RNV69:RNX76 RXR69:RXT76 SHN69:SHP76 SRJ69:SRL76 TBF69:TBH76 TLB69:TLD76 TUX69:TUZ76 UET69:UEV76 UOP69:UOR76 UYL69:UYN76 VIH69:VIJ76 VSD69:VSF76 WBZ69:WCB76 WLV69:WLX76 WVR69:WVT76 K65605:M65612 JF65605:JH65612 TB65605:TD65612 ACX65605:ACZ65612 AMT65605:AMV65612 AWP65605:AWR65612 BGL65605:BGN65612 BQH65605:BQJ65612 CAD65605:CAF65612 CJZ65605:CKB65612 CTV65605:CTX65612 DDR65605:DDT65612 DNN65605:DNP65612 DXJ65605:DXL65612 EHF65605:EHH65612 ERB65605:ERD65612 FAX65605:FAZ65612 FKT65605:FKV65612 FUP65605:FUR65612 GEL65605:GEN65612 GOH65605:GOJ65612 GYD65605:GYF65612 HHZ65605:HIB65612 HRV65605:HRX65612 IBR65605:IBT65612 ILN65605:ILP65612 IVJ65605:IVL65612 JFF65605:JFH65612 JPB65605:JPD65612 JYX65605:JYZ65612 KIT65605:KIV65612 KSP65605:KSR65612 LCL65605:LCN65612 LMH65605:LMJ65612 LWD65605:LWF65612 MFZ65605:MGB65612 MPV65605:MPX65612 MZR65605:MZT65612 NJN65605:NJP65612 NTJ65605:NTL65612 ODF65605:ODH65612 ONB65605:OND65612 OWX65605:OWZ65612 PGT65605:PGV65612 PQP65605:PQR65612 QAL65605:QAN65612 QKH65605:QKJ65612 QUD65605:QUF65612 RDZ65605:REB65612 RNV65605:RNX65612 RXR65605:RXT65612 SHN65605:SHP65612 SRJ65605:SRL65612 TBF65605:TBH65612 TLB65605:TLD65612 TUX65605:TUZ65612 UET65605:UEV65612 UOP65605:UOR65612 UYL65605:UYN65612 VIH65605:VIJ65612 VSD65605:VSF65612 WBZ65605:WCB65612 WLV65605:WLX65612 WVR65605:WVT65612 K131141:M131148 JF131141:JH131148 TB131141:TD131148 ACX131141:ACZ131148 AMT131141:AMV131148 AWP131141:AWR131148 BGL131141:BGN131148 BQH131141:BQJ131148 CAD131141:CAF131148 CJZ131141:CKB131148 CTV131141:CTX131148 DDR131141:DDT131148 DNN131141:DNP131148 DXJ131141:DXL131148 EHF131141:EHH131148 ERB131141:ERD131148 FAX131141:FAZ131148 FKT131141:FKV131148 FUP131141:FUR131148 GEL131141:GEN131148 GOH131141:GOJ131148 GYD131141:GYF131148 HHZ131141:HIB131148 HRV131141:HRX131148 IBR131141:IBT131148 ILN131141:ILP131148 IVJ131141:IVL131148 JFF131141:JFH131148 JPB131141:JPD131148 JYX131141:JYZ131148 KIT131141:KIV131148 KSP131141:KSR131148 LCL131141:LCN131148 LMH131141:LMJ131148 LWD131141:LWF131148 MFZ131141:MGB131148 MPV131141:MPX131148 MZR131141:MZT131148 NJN131141:NJP131148 NTJ131141:NTL131148 ODF131141:ODH131148 ONB131141:OND131148 OWX131141:OWZ131148 PGT131141:PGV131148 PQP131141:PQR131148 QAL131141:QAN131148 QKH131141:QKJ131148 QUD131141:QUF131148 RDZ131141:REB131148 RNV131141:RNX131148 RXR131141:RXT131148 SHN131141:SHP131148 SRJ131141:SRL131148 TBF131141:TBH131148 TLB131141:TLD131148 TUX131141:TUZ131148 UET131141:UEV131148 UOP131141:UOR131148 UYL131141:UYN131148 VIH131141:VIJ131148 VSD131141:VSF131148 WBZ131141:WCB131148 WLV131141:WLX131148 WVR131141:WVT131148 K196677:M196684 JF196677:JH196684 TB196677:TD196684 ACX196677:ACZ196684 AMT196677:AMV196684 AWP196677:AWR196684 BGL196677:BGN196684 BQH196677:BQJ196684 CAD196677:CAF196684 CJZ196677:CKB196684 CTV196677:CTX196684 DDR196677:DDT196684 DNN196677:DNP196684 DXJ196677:DXL196684 EHF196677:EHH196684 ERB196677:ERD196684 FAX196677:FAZ196684 FKT196677:FKV196684 FUP196677:FUR196684 GEL196677:GEN196684 GOH196677:GOJ196684 GYD196677:GYF196684 HHZ196677:HIB196684 HRV196677:HRX196684 IBR196677:IBT196684 ILN196677:ILP196684 IVJ196677:IVL196684 JFF196677:JFH196684 JPB196677:JPD196684 JYX196677:JYZ196684 KIT196677:KIV196684 KSP196677:KSR196684 LCL196677:LCN196684 LMH196677:LMJ196684 LWD196677:LWF196684 MFZ196677:MGB196684 MPV196677:MPX196684 MZR196677:MZT196684 NJN196677:NJP196684 NTJ196677:NTL196684 ODF196677:ODH196684 ONB196677:OND196684 OWX196677:OWZ196684 PGT196677:PGV196684 PQP196677:PQR196684 QAL196677:QAN196684 QKH196677:QKJ196684 QUD196677:QUF196684 RDZ196677:REB196684 RNV196677:RNX196684 RXR196677:RXT196684 SHN196677:SHP196684 SRJ196677:SRL196684 TBF196677:TBH196684 TLB196677:TLD196684 TUX196677:TUZ196684 UET196677:UEV196684 UOP196677:UOR196684 UYL196677:UYN196684 VIH196677:VIJ196684 VSD196677:VSF196684 WBZ196677:WCB196684 WLV196677:WLX196684 WVR196677:WVT196684 K262213:M262220 JF262213:JH262220 TB262213:TD262220 ACX262213:ACZ262220 AMT262213:AMV262220 AWP262213:AWR262220 BGL262213:BGN262220 BQH262213:BQJ262220 CAD262213:CAF262220 CJZ262213:CKB262220 CTV262213:CTX262220 DDR262213:DDT262220 DNN262213:DNP262220 DXJ262213:DXL262220 EHF262213:EHH262220 ERB262213:ERD262220 FAX262213:FAZ262220 FKT262213:FKV262220 FUP262213:FUR262220 GEL262213:GEN262220 GOH262213:GOJ262220 GYD262213:GYF262220 HHZ262213:HIB262220 HRV262213:HRX262220 IBR262213:IBT262220 ILN262213:ILP262220 IVJ262213:IVL262220 JFF262213:JFH262220 JPB262213:JPD262220 JYX262213:JYZ262220 KIT262213:KIV262220 KSP262213:KSR262220 LCL262213:LCN262220 LMH262213:LMJ262220 LWD262213:LWF262220 MFZ262213:MGB262220 MPV262213:MPX262220 MZR262213:MZT262220 NJN262213:NJP262220 NTJ262213:NTL262220 ODF262213:ODH262220 ONB262213:OND262220 OWX262213:OWZ262220 PGT262213:PGV262220 PQP262213:PQR262220 QAL262213:QAN262220 QKH262213:QKJ262220 QUD262213:QUF262220 RDZ262213:REB262220 RNV262213:RNX262220 RXR262213:RXT262220 SHN262213:SHP262220 SRJ262213:SRL262220 TBF262213:TBH262220 TLB262213:TLD262220 TUX262213:TUZ262220 UET262213:UEV262220 UOP262213:UOR262220 UYL262213:UYN262220 VIH262213:VIJ262220 VSD262213:VSF262220 WBZ262213:WCB262220 WLV262213:WLX262220 WVR262213:WVT262220 K327749:M327756 JF327749:JH327756 TB327749:TD327756 ACX327749:ACZ327756 AMT327749:AMV327756 AWP327749:AWR327756 BGL327749:BGN327756 BQH327749:BQJ327756 CAD327749:CAF327756 CJZ327749:CKB327756 CTV327749:CTX327756 DDR327749:DDT327756 DNN327749:DNP327756 DXJ327749:DXL327756 EHF327749:EHH327756 ERB327749:ERD327756 FAX327749:FAZ327756 FKT327749:FKV327756 FUP327749:FUR327756 GEL327749:GEN327756 GOH327749:GOJ327756 GYD327749:GYF327756 HHZ327749:HIB327756 HRV327749:HRX327756 IBR327749:IBT327756 ILN327749:ILP327756 IVJ327749:IVL327756 JFF327749:JFH327756 JPB327749:JPD327756 JYX327749:JYZ327756 KIT327749:KIV327756 KSP327749:KSR327756 LCL327749:LCN327756 LMH327749:LMJ327756 LWD327749:LWF327756 MFZ327749:MGB327756 MPV327749:MPX327756 MZR327749:MZT327756 NJN327749:NJP327756 NTJ327749:NTL327756 ODF327749:ODH327756 ONB327749:OND327756 OWX327749:OWZ327756 PGT327749:PGV327756 PQP327749:PQR327756 QAL327749:QAN327756 QKH327749:QKJ327756 QUD327749:QUF327756 RDZ327749:REB327756 RNV327749:RNX327756 RXR327749:RXT327756 SHN327749:SHP327756 SRJ327749:SRL327756 TBF327749:TBH327756 TLB327749:TLD327756 TUX327749:TUZ327756 UET327749:UEV327756 UOP327749:UOR327756 UYL327749:UYN327756 VIH327749:VIJ327756 VSD327749:VSF327756 WBZ327749:WCB327756 WLV327749:WLX327756 WVR327749:WVT327756 K393285:M393292 JF393285:JH393292 TB393285:TD393292 ACX393285:ACZ393292 AMT393285:AMV393292 AWP393285:AWR393292 BGL393285:BGN393292 BQH393285:BQJ393292 CAD393285:CAF393292 CJZ393285:CKB393292 CTV393285:CTX393292 DDR393285:DDT393292 DNN393285:DNP393292 DXJ393285:DXL393292 EHF393285:EHH393292 ERB393285:ERD393292 FAX393285:FAZ393292 FKT393285:FKV393292 FUP393285:FUR393292 GEL393285:GEN393292 GOH393285:GOJ393292 GYD393285:GYF393292 HHZ393285:HIB393292 HRV393285:HRX393292 IBR393285:IBT393292 ILN393285:ILP393292 IVJ393285:IVL393292 JFF393285:JFH393292 JPB393285:JPD393292 JYX393285:JYZ393292 KIT393285:KIV393292 KSP393285:KSR393292 LCL393285:LCN393292 LMH393285:LMJ393292 LWD393285:LWF393292 MFZ393285:MGB393292 MPV393285:MPX393292 MZR393285:MZT393292 NJN393285:NJP393292 NTJ393285:NTL393292 ODF393285:ODH393292 ONB393285:OND393292 OWX393285:OWZ393292 PGT393285:PGV393292 PQP393285:PQR393292 QAL393285:QAN393292 QKH393285:QKJ393292 QUD393285:QUF393292 RDZ393285:REB393292 RNV393285:RNX393292 RXR393285:RXT393292 SHN393285:SHP393292 SRJ393285:SRL393292 TBF393285:TBH393292 TLB393285:TLD393292 TUX393285:TUZ393292 UET393285:UEV393292 UOP393285:UOR393292 UYL393285:UYN393292 VIH393285:VIJ393292 VSD393285:VSF393292 WBZ393285:WCB393292 WLV393285:WLX393292 WVR393285:WVT393292 K458821:M458828 JF458821:JH458828 TB458821:TD458828 ACX458821:ACZ458828 AMT458821:AMV458828 AWP458821:AWR458828 BGL458821:BGN458828 BQH458821:BQJ458828 CAD458821:CAF458828 CJZ458821:CKB458828 CTV458821:CTX458828 DDR458821:DDT458828 DNN458821:DNP458828 DXJ458821:DXL458828 EHF458821:EHH458828 ERB458821:ERD458828 FAX458821:FAZ458828 FKT458821:FKV458828 FUP458821:FUR458828 GEL458821:GEN458828 GOH458821:GOJ458828 GYD458821:GYF458828 HHZ458821:HIB458828 HRV458821:HRX458828 IBR458821:IBT458828 ILN458821:ILP458828 IVJ458821:IVL458828 JFF458821:JFH458828 JPB458821:JPD458828 JYX458821:JYZ458828 KIT458821:KIV458828 KSP458821:KSR458828 LCL458821:LCN458828 LMH458821:LMJ458828 LWD458821:LWF458828 MFZ458821:MGB458828 MPV458821:MPX458828 MZR458821:MZT458828 NJN458821:NJP458828 NTJ458821:NTL458828 ODF458821:ODH458828 ONB458821:OND458828 OWX458821:OWZ458828 PGT458821:PGV458828 PQP458821:PQR458828 QAL458821:QAN458828 QKH458821:QKJ458828 QUD458821:QUF458828 RDZ458821:REB458828 RNV458821:RNX458828 RXR458821:RXT458828 SHN458821:SHP458828 SRJ458821:SRL458828 TBF458821:TBH458828 TLB458821:TLD458828 TUX458821:TUZ458828 UET458821:UEV458828 UOP458821:UOR458828 UYL458821:UYN458828 VIH458821:VIJ458828 VSD458821:VSF458828 WBZ458821:WCB458828 WLV458821:WLX458828 WVR458821:WVT458828 K524357:M524364 JF524357:JH524364 TB524357:TD524364 ACX524357:ACZ524364 AMT524357:AMV524364 AWP524357:AWR524364 BGL524357:BGN524364 BQH524357:BQJ524364 CAD524357:CAF524364 CJZ524357:CKB524364 CTV524357:CTX524364 DDR524357:DDT524364 DNN524357:DNP524364 DXJ524357:DXL524364 EHF524357:EHH524364 ERB524357:ERD524364 FAX524357:FAZ524364 FKT524357:FKV524364 FUP524357:FUR524364 GEL524357:GEN524364 GOH524357:GOJ524364 GYD524357:GYF524364 HHZ524357:HIB524364 HRV524357:HRX524364 IBR524357:IBT524364 ILN524357:ILP524364 IVJ524357:IVL524364 JFF524357:JFH524364 JPB524357:JPD524364 JYX524357:JYZ524364 KIT524357:KIV524364 KSP524357:KSR524364 LCL524357:LCN524364 LMH524357:LMJ524364 LWD524357:LWF524364 MFZ524357:MGB524364 MPV524357:MPX524364 MZR524357:MZT524364 NJN524357:NJP524364 NTJ524357:NTL524364 ODF524357:ODH524364 ONB524357:OND524364 OWX524357:OWZ524364 PGT524357:PGV524364 PQP524357:PQR524364 QAL524357:QAN524364 QKH524357:QKJ524364 QUD524357:QUF524364 RDZ524357:REB524364 RNV524357:RNX524364 RXR524357:RXT524364 SHN524357:SHP524364 SRJ524357:SRL524364 TBF524357:TBH524364 TLB524357:TLD524364 TUX524357:TUZ524364 UET524357:UEV524364 UOP524357:UOR524364 UYL524357:UYN524364 VIH524357:VIJ524364 VSD524357:VSF524364 WBZ524357:WCB524364 WLV524357:WLX524364 WVR524357:WVT524364 K589893:M589900 JF589893:JH589900 TB589893:TD589900 ACX589893:ACZ589900 AMT589893:AMV589900 AWP589893:AWR589900 BGL589893:BGN589900 BQH589893:BQJ589900 CAD589893:CAF589900 CJZ589893:CKB589900 CTV589893:CTX589900 DDR589893:DDT589900 DNN589893:DNP589900 DXJ589893:DXL589900 EHF589893:EHH589900 ERB589893:ERD589900 FAX589893:FAZ589900 FKT589893:FKV589900 FUP589893:FUR589900 GEL589893:GEN589900 GOH589893:GOJ589900 GYD589893:GYF589900 HHZ589893:HIB589900 HRV589893:HRX589900 IBR589893:IBT589900 ILN589893:ILP589900 IVJ589893:IVL589900 JFF589893:JFH589900 JPB589893:JPD589900 JYX589893:JYZ589900 KIT589893:KIV589900 KSP589893:KSR589900 LCL589893:LCN589900 LMH589893:LMJ589900 LWD589893:LWF589900 MFZ589893:MGB589900 MPV589893:MPX589900 MZR589893:MZT589900 NJN589893:NJP589900 NTJ589893:NTL589900 ODF589893:ODH589900 ONB589893:OND589900 OWX589893:OWZ589900 PGT589893:PGV589900 PQP589893:PQR589900 QAL589893:QAN589900 QKH589893:QKJ589900 QUD589893:QUF589900 RDZ589893:REB589900 RNV589893:RNX589900 RXR589893:RXT589900 SHN589893:SHP589900 SRJ589893:SRL589900 TBF589893:TBH589900 TLB589893:TLD589900 TUX589893:TUZ589900 UET589893:UEV589900 UOP589893:UOR589900 UYL589893:UYN589900 VIH589893:VIJ589900 VSD589893:VSF589900 WBZ589893:WCB589900 WLV589893:WLX589900 WVR589893:WVT589900 K655429:M655436 JF655429:JH655436 TB655429:TD655436 ACX655429:ACZ655436 AMT655429:AMV655436 AWP655429:AWR655436 BGL655429:BGN655436 BQH655429:BQJ655436 CAD655429:CAF655436 CJZ655429:CKB655436 CTV655429:CTX655436 DDR655429:DDT655436 DNN655429:DNP655436 DXJ655429:DXL655436 EHF655429:EHH655436 ERB655429:ERD655436 FAX655429:FAZ655436 FKT655429:FKV655436 FUP655429:FUR655436 GEL655429:GEN655436 GOH655429:GOJ655436 GYD655429:GYF655436 HHZ655429:HIB655436 HRV655429:HRX655436 IBR655429:IBT655436 ILN655429:ILP655436 IVJ655429:IVL655436 JFF655429:JFH655436 JPB655429:JPD655436 JYX655429:JYZ655436 KIT655429:KIV655436 KSP655429:KSR655436 LCL655429:LCN655436 LMH655429:LMJ655436 LWD655429:LWF655436 MFZ655429:MGB655436 MPV655429:MPX655436 MZR655429:MZT655436 NJN655429:NJP655436 NTJ655429:NTL655436 ODF655429:ODH655436 ONB655429:OND655436 OWX655429:OWZ655436 PGT655429:PGV655436 PQP655429:PQR655436 QAL655429:QAN655436 QKH655429:QKJ655436 QUD655429:QUF655436 RDZ655429:REB655436 RNV655429:RNX655436 RXR655429:RXT655436 SHN655429:SHP655436 SRJ655429:SRL655436 TBF655429:TBH655436 TLB655429:TLD655436 TUX655429:TUZ655436 UET655429:UEV655436 UOP655429:UOR655436 UYL655429:UYN655436 VIH655429:VIJ655436 VSD655429:VSF655436 WBZ655429:WCB655436 WLV655429:WLX655436 WVR655429:WVT655436 K720965:M720972 JF720965:JH720972 TB720965:TD720972 ACX720965:ACZ720972 AMT720965:AMV720972 AWP720965:AWR720972 BGL720965:BGN720972 BQH720965:BQJ720972 CAD720965:CAF720972 CJZ720965:CKB720972 CTV720965:CTX720972 DDR720965:DDT720972 DNN720965:DNP720972 DXJ720965:DXL720972 EHF720965:EHH720972 ERB720965:ERD720972 FAX720965:FAZ720972 FKT720965:FKV720972 FUP720965:FUR720972 GEL720965:GEN720972 GOH720965:GOJ720972 GYD720965:GYF720972 HHZ720965:HIB720972 HRV720965:HRX720972 IBR720965:IBT720972 ILN720965:ILP720972 IVJ720965:IVL720972 JFF720965:JFH720972 JPB720965:JPD720972 JYX720965:JYZ720972 KIT720965:KIV720972 KSP720965:KSR720972 LCL720965:LCN720972 LMH720965:LMJ720972 LWD720965:LWF720972 MFZ720965:MGB720972 MPV720965:MPX720972 MZR720965:MZT720972 NJN720965:NJP720972 NTJ720965:NTL720972 ODF720965:ODH720972 ONB720965:OND720972 OWX720965:OWZ720972 PGT720965:PGV720972 PQP720965:PQR720972 QAL720965:QAN720972 QKH720965:QKJ720972 QUD720965:QUF720972 RDZ720965:REB720972 RNV720965:RNX720972 RXR720965:RXT720972 SHN720965:SHP720972 SRJ720965:SRL720972 TBF720965:TBH720972 TLB720965:TLD720972 TUX720965:TUZ720972 UET720965:UEV720972 UOP720965:UOR720972 UYL720965:UYN720972 VIH720965:VIJ720972 VSD720965:VSF720972 WBZ720965:WCB720972 WLV720965:WLX720972 WVR720965:WVT720972 K786501:M786508 JF786501:JH786508 TB786501:TD786508 ACX786501:ACZ786508 AMT786501:AMV786508 AWP786501:AWR786508 BGL786501:BGN786508 BQH786501:BQJ786508 CAD786501:CAF786508 CJZ786501:CKB786508 CTV786501:CTX786508 DDR786501:DDT786508 DNN786501:DNP786508 DXJ786501:DXL786508 EHF786501:EHH786508 ERB786501:ERD786508 FAX786501:FAZ786508 FKT786501:FKV786508 FUP786501:FUR786508 GEL786501:GEN786508 GOH786501:GOJ786508 GYD786501:GYF786508 HHZ786501:HIB786508 HRV786501:HRX786508 IBR786501:IBT786508 ILN786501:ILP786508 IVJ786501:IVL786508 JFF786501:JFH786508 JPB786501:JPD786508 JYX786501:JYZ786508 KIT786501:KIV786508 KSP786501:KSR786508 LCL786501:LCN786508 LMH786501:LMJ786508 LWD786501:LWF786508 MFZ786501:MGB786508 MPV786501:MPX786508 MZR786501:MZT786508 NJN786501:NJP786508 NTJ786501:NTL786508 ODF786501:ODH786508 ONB786501:OND786508 OWX786501:OWZ786508 PGT786501:PGV786508 PQP786501:PQR786508 QAL786501:QAN786508 QKH786501:QKJ786508 QUD786501:QUF786508 RDZ786501:REB786508 RNV786501:RNX786508 RXR786501:RXT786508 SHN786501:SHP786508 SRJ786501:SRL786508 TBF786501:TBH786508 TLB786501:TLD786508 TUX786501:TUZ786508 UET786501:UEV786508 UOP786501:UOR786508 UYL786501:UYN786508 VIH786501:VIJ786508 VSD786501:VSF786508 WBZ786501:WCB786508 WLV786501:WLX786508 WVR786501:WVT786508 K852037:M852044 JF852037:JH852044 TB852037:TD852044 ACX852037:ACZ852044 AMT852037:AMV852044 AWP852037:AWR852044 BGL852037:BGN852044 BQH852037:BQJ852044 CAD852037:CAF852044 CJZ852037:CKB852044 CTV852037:CTX852044 DDR852037:DDT852044 DNN852037:DNP852044 DXJ852037:DXL852044 EHF852037:EHH852044 ERB852037:ERD852044 FAX852037:FAZ852044 FKT852037:FKV852044 FUP852037:FUR852044 GEL852037:GEN852044 GOH852037:GOJ852044 GYD852037:GYF852044 HHZ852037:HIB852044 HRV852037:HRX852044 IBR852037:IBT852044 ILN852037:ILP852044 IVJ852037:IVL852044 JFF852037:JFH852044 JPB852037:JPD852044 JYX852037:JYZ852044 KIT852037:KIV852044 KSP852037:KSR852044 LCL852037:LCN852044 LMH852037:LMJ852044 LWD852037:LWF852044 MFZ852037:MGB852044 MPV852037:MPX852044 MZR852037:MZT852044 NJN852037:NJP852044 NTJ852037:NTL852044 ODF852037:ODH852044 ONB852037:OND852044 OWX852037:OWZ852044 PGT852037:PGV852044 PQP852037:PQR852044 QAL852037:QAN852044 QKH852037:QKJ852044 QUD852037:QUF852044 RDZ852037:REB852044 RNV852037:RNX852044 RXR852037:RXT852044 SHN852037:SHP852044 SRJ852037:SRL852044 TBF852037:TBH852044 TLB852037:TLD852044 TUX852037:TUZ852044 UET852037:UEV852044 UOP852037:UOR852044 UYL852037:UYN852044 VIH852037:VIJ852044 VSD852037:VSF852044 WBZ852037:WCB852044 WLV852037:WLX852044 WVR852037:WVT852044 K917573:M917580 JF917573:JH917580 TB917573:TD917580 ACX917573:ACZ917580 AMT917573:AMV917580 AWP917573:AWR917580 BGL917573:BGN917580 BQH917573:BQJ917580 CAD917573:CAF917580 CJZ917573:CKB917580 CTV917573:CTX917580 DDR917573:DDT917580 DNN917573:DNP917580 DXJ917573:DXL917580 EHF917573:EHH917580 ERB917573:ERD917580 FAX917573:FAZ917580 FKT917573:FKV917580 FUP917573:FUR917580 GEL917573:GEN917580 GOH917573:GOJ917580 GYD917573:GYF917580 HHZ917573:HIB917580 HRV917573:HRX917580 IBR917573:IBT917580 ILN917573:ILP917580 IVJ917573:IVL917580 JFF917573:JFH917580 JPB917573:JPD917580 JYX917573:JYZ917580 KIT917573:KIV917580 KSP917573:KSR917580 LCL917573:LCN917580 LMH917573:LMJ917580 LWD917573:LWF917580 MFZ917573:MGB917580 MPV917573:MPX917580 MZR917573:MZT917580 NJN917573:NJP917580 NTJ917573:NTL917580 ODF917573:ODH917580 ONB917573:OND917580 OWX917573:OWZ917580 PGT917573:PGV917580 PQP917573:PQR917580 QAL917573:QAN917580 QKH917573:QKJ917580 QUD917573:QUF917580 RDZ917573:REB917580 RNV917573:RNX917580 RXR917573:RXT917580 SHN917573:SHP917580 SRJ917573:SRL917580 TBF917573:TBH917580 TLB917573:TLD917580 TUX917573:TUZ917580 UET917573:UEV917580 UOP917573:UOR917580 UYL917573:UYN917580 VIH917573:VIJ917580 VSD917573:VSF917580 WBZ917573:WCB917580 WLV917573:WLX917580 WVR917573:WVT917580 K983109:M983116 JF983109:JH983116 TB983109:TD983116 ACX983109:ACZ983116 AMT983109:AMV983116 AWP983109:AWR983116 BGL983109:BGN983116 BQH983109:BQJ983116 CAD983109:CAF983116 CJZ983109:CKB983116 CTV983109:CTX983116 DDR983109:DDT983116 DNN983109:DNP983116 DXJ983109:DXL983116 EHF983109:EHH983116 ERB983109:ERD983116 FAX983109:FAZ983116 FKT983109:FKV983116 FUP983109:FUR983116 GEL983109:GEN983116 GOH983109:GOJ983116 GYD983109:GYF983116 HHZ983109:HIB983116 HRV983109:HRX983116 IBR983109:IBT983116 ILN983109:ILP983116 IVJ983109:IVL983116 JFF983109:JFH983116 JPB983109:JPD983116 JYX983109:JYZ983116 KIT983109:KIV983116 KSP983109:KSR983116 LCL983109:LCN983116 LMH983109:LMJ983116 LWD983109:LWF983116 MFZ983109:MGB983116 MPV983109:MPX983116 MZR983109:MZT983116 NJN983109:NJP983116 NTJ983109:NTL983116 ODF983109:ODH983116 ONB983109:OND983116 OWX983109:OWZ983116 PGT983109:PGV983116 PQP983109:PQR983116 QAL983109:QAN983116 QKH983109:QKJ983116 QUD983109:QUF983116 RDZ983109:REB983116 RNV983109:RNX983116 RXR983109:RXT983116 SHN983109:SHP983116 SRJ983109:SRL983116 TBF983109:TBH983116 TLB983109:TLD983116 TUX983109:TUZ983116 UET983109:UEV983116 UOP983109:UOR983116 UYL983109:UYN983116 VIH983109:VIJ983116 VSD983109:VSF983116 WBZ983109:WCB983116 WLV983109:WLX983116 WVR983109:WVT983116 VID983074:VIG983093 JB22:JE32 SX22:TA32 ACT22:ACW32 AMP22:AMS32 AWL22:AWO32 BGH22:BGK32 BQD22:BQG32 BZZ22:CAC32 CJV22:CJY32 CTR22:CTU32 DDN22:DDQ32 DNJ22:DNM32 DXF22:DXI32 EHB22:EHE32 EQX22:ERA32 FAT22:FAW32 FKP22:FKS32 FUL22:FUO32 GEH22:GEK32 GOD22:GOG32 GXZ22:GYC32 HHV22:HHY32 HRR22:HRU32 IBN22:IBQ32 ILJ22:ILM32 IVF22:IVI32 JFB22:JFE32 JOX22:JPA32 JYT22:JYW32 KIP22:KIS32 KSL22:KSO32 LCH22:LCK32 LMD22:LMG32 LVZ22:LWC32 MFV22:MFY32 MPR22:MPU32 MZN22:MZQ32 NJJ22:NJM32 NTF22:NTI32 ODB22:ODE32 OMX22:ONA32 OWT22:OWW32 PGP22:PGS32 PQL22:PQO32 QAH22:QAK32 QKD22:QKG32 QTZ22:QUC32 RDV22:RDY32 RNR22:RNU32 RXN22:RXQ32 SHJ22:SHM32 SRF22:SRI32 TBB22:TBE32 TKX22:TLA32 TUT22:TUW32 UEP22:UES32 UOL22:UOO32 UYH22:UYK32 VID22:VIG32 VRZ22:VSC32 WBV22:WBY32 WLR22:WLU32 WVN22:WVQ32 G65558:J65568 JB65558:JE65568 SX65558:TA65568 ACT65558:ACW65568 AMP65558:AMS65568 AWL65558:AWO65568 BGH65558:BGK65568 BQD65558:BQG65568 BZZ65558:CAC65568 CJV65558:CJY65568 CTR65558:CTU65568 DDN65558:DDQ65568 DNJ65558:DNM65568 DXF65558:DXI65568 EHB65558:EHE65568 EQX65558:ERA65568 FAT65558:FAW65568 FKP65558:FKS65568 FUL65558:FUO65568 GEH65558:GEK65568 GOD65558:GOG65568 GXZ65558:GYC65568 HHV65558:HHY65568 HRR65558:HRU65568 IBN65558:IBQ65568 ILJ65558:ILM65568 IVF65558:IVI65568 JFB65558:JFE65568 JOX65558:JPA65568 JYT65558:JYW65568 KIP65558:KIS65568 KSL65558:KSO65568 LCH65558:LCK65568 LMD65558:LMG65568 LVZ65558:LWC65568 MFV65558:MFY65568 MPR65558:MPU65568 MZN65558:MZQ65568 NJJ65558:NJM65568 NTF65558:NTI65568 ODB65558:ODE65568 OMX65558:ONA65568 OWT65558:OWW65568 PGP65558:PGS65568 PQL65558:PQO65568 QAH65558:QAK65568 QKD65558:QKG65568 QTZ65558:QUC65568 RDV65558:RDY65568 RNR65558:RNU65568 RXN65558:RXQ65568 SHJ65558:SHM65568 SRF65558:SRI65568 TBB65558:TBE65568 TKX65558:TLA65568 TUT65558:TUW65568 UEP65558:UES65568 UOL65558:UOO65568 UYH65558:UYK65568 VID65558:VIG65568 VRZ65558:VSC65568 WBV65558:WBY65568 WLR65558:WLU65568 WVN65558:WVQ65568 G131094:J131104 JB131094:JE131104 SX131094:TA131104 ACT131094:ACW131104 AMP131094:AMS131104 AWL131094:AWO131104 BGH131094:BGK131104 BQD131094:BQG131104 BZZ131094:CAC131104 CJV131094:CJY131104 CTR131094:CTU131104 DDN131094:DDQ131104 DNJ131094:DNM131104 DXF131094:DXI131104 EHB131094:EHE131104 EQX131094:ERA131104 FAT131094:FAW131104 FKP131094:FKS131104 FUL131094:FUO131104 GEH131094:GEK131104 GOD131094:GOG131104 GXZ131094:GYC131104 HHV131094:HHY131104 HRR131094:HRU131104 IBN131094:IBQ131104 ILJ131094:ILM131104 IVF131094:IVI131104 JFB131094:JFE131104 JOX131094:JPA131104 JYT131094:JYW131104 KIP131094:KIS131104 KSL131094:KSO131104 LCH131094:LCK131104 LMD131094:LMG131104 LVZ131094:LWC131104 MFV131094:MFY131104 MPR131094:MPU131104 MZN131094:MZQ131104 NJJ131094:NJM131104 NTF131094:NTI131104 ODB131094:ODE131104 OMX131094:ONA131104 OWT131094:OWW131104 PGP131094:PGS131104 PQL131094:PQO131104 QAH131094:QAK131104 QKD131094:QKG131104 QTZ131094:QUC131104 RDV131094:RDY131104 RNR131094:RNU131104 RXN131094:RXQ131104 SHJ131094:SHM131104 SRF131094:SRI131104 TBB131094:TBE131104 TKX131094:TLA131104 TUT131094:TUW131104 UEP131094:UES131104 UOL131094:UOO131104 UYH131094:UYK131104 VID131094:VIG131104 VRZ131094:VSC131104 WBV131094:WBY131104 WLR131094:WLU131104 WVN131094:WVQ131104 G196630:J196640 JB196630:JE196640 SX196630:TA196640 ACT196630:ACW196640 AMP196630:AMS196640 AWL196630:AWO196640 BGH196630:BGK196640 BQD196630:BQG196640 BZZ196630:CAC196640 CJV196630:CJY196640 CTR196630:CTU196640 DDN196630:DDQ196640 DNJ196630:DNM196640 DXF196630:DXI196640 EHB196630:EHE196640 EQX196630:ERA196640 FAT196630:FAW196640 FKP196630:FKS196640 FUL196630:FUO196640 GEH196630:GEK196640 GOD196630:GOG196640 GXZ196630:GYC196640 HHV196630:HHY196640 HRR196630:HRU196640 IBN196630:IBQ196640 ILJ196630:ILM196640 IVF196630:IVI196640 JFB196630:JFE196640 JOX196630:JPA196640 JYT196630:JYW196640 KIP196630:KIS196640 KSL196630:KSO196640 LCH196630:LCK196640 LMD196630:LMG196640 LVZ196630:LWC196640 MFV196630:MFY196640 MPR196630:MPU196640 MZN196630:MZQ196640 NJJ196630:NJM196640 NTF196630:NTI196640 ODB196630:ODE196640 OMX196630:ONA196640 OWT196630:OWW196640 PGP196630:PGS196640 PQL196630:PQO196640 QAH196630:QAK196640 QKD196630:QKG196640 QTZ196630:QUC196640 RDV196630:RDY196640 RNR196630:RNU196640 RXN196630:RXQ196640 SHJ196630:SHM196640 SRF196630:SRI196640 TBB196630:TBE196640 TKX196630:TLA196640 TUT196630:TUW196640 UEP196630:UES196640 UOL196630:UOO196640 UYH196630:UYK196640 VID196630:VIG196640 VRZ196630:VSC196640 WBV196630:WBY196640 WLR196630:WLU196640 WVN196630:WVQ196640 G262166:J262176 JB262166:JE262176 SX262166:TA262176 ACT262166:ACW262176 AMP262166:AMS262176 AWL262166:AWO262176 BGH262166:BGK262176 BQD262166:BQG262176 BZZ262166:CAC262176 CJV262166:CJY262176 CTR262166:CTU262176 DDN262166:DDQ262176 DNJ262166:DNM262176 DXF262166:DXI262176 EHB262166:EHE262176 EQX262166:ERA262176 FAT262166:FAW262176 FKP262166:FKS262176 FUL262166:FUO262176 GEH262166:GEK262176 GOD262166:GOG262176 GXZ262166:GYC262176 HHV262166:HHY262176 HRR262166:HRU262176 IBN262166:IBQ262176 ILJ262166:ILM262176 IVF262166:IVI262176 JFB262166:JFE262176 JOX262166:JPA262176 JYT262166:JYW262176 KIP262166:KIS262176 KSL262166:KSO262176 LCH262166:LCK262176 LMD262166:LMG262176 LVZ262166:LWC262176 MFV262166:MFY262176 MPR262166:MPU262176 MZN262166:MZQ262176 NJJ262166:NJM262176 NTF262166:NTI262176 ODB262166:ODE262176 OMX262166:ONA262176 OWT262166:OWW262176 PGP262166:PGS262176 PQL262166:PQO262176 QAH262166:QAK262176 QKD262166:QKG262176 QTZ262166:QUC262176 RDV262166:RDY262176 RNR262166:RNU262176 RXN262166:RXQ262176 SHJ262166:SHM262176 SRF262166:SRI262176 TBB262166:TBE262176 TKX262166:TLA262176 TUT262166:TUW262176 UEP262166:UES262176 UOL262166:UOO262176 UYH262166:UYK262176 VID262166:VIG262176 VRZ262166:VSC262176 WBV262166:WBY262176 WLR262166:WLU262176 WVN262166:WVQ262176 G327702:J327712 JB327702:JE327712 SX327702:TA327712 ACT327702:ACW327712 AMP327702:AMS327712 AWL327702:AWO327712 BGH327702:BGK327712 BQD327702:BQG327712 BZZ327702:CAC327712 CJV327702:CJY327712 CTR327702:CTU327712 DDN327702:DDQ327712 DNJ327702:DNM327712 DXF327702:DXI327712 EHB327702:EHE327712 EQX327702:ERA327712 FAT327702:FAW327712 FKP327702:FKS327712 FUL327702:FUO327712 GEH327702:GEK327712 GOD327702:GOG327712 GXZ327702:GYC327712 HHV327702:HHY327712 HRR327702:HRU327712 IBN327702:IBQ327712 ILJ327702:ILM327712 IVF327702:IVI327712 JFB327702:JFE327712 JOX327702:JPA327712 JYT327702:JYW327712 KIP327702:KIS327712 KSL327702:KSO327712 LCH327702:LCK327712 LMD327702:LMG327712 LVZ327702:LWC327712 MFV327702:MFY327712 MPR327702:MPU327712 MZN327702:MZQ327712 NJJ327702:NJM327712 NTF327702:NTI327712 ODB327702:ODE327712 OMX327702:ONA327712 OWT327702:OWW327712 PGP327702:PGS327712 PQL327702:PQO327712 QAH327702:QAK327712 QKD327702:QKG327712 QTZ327702:QUC327712 RDV327702:RDY327712 RNR327702:RNU327712 RXN327702:RXQ327712 SHJ327702:SHM327712 SRF327702:SRI327712 TBB327702:TBE327712 TKX327702:TLA327712 TUT327702:TUW327712 UEP327702:UES327712 UOL327702:UOO327712 UYH327702:UYK327712 VID327702:VIG327712 VRZ327702:VSC327712 WBV327702:WBY327712 WLR327702:WLU327712 WVN327702:WVQ327712 G393238:J393248 JB393238:JE393248 SX393238:TA393248 ACT393238:ACW393248 AMP393238:AMS393248 AWL393238:AWO393248 BGH393238:BGK393248 BQD393238:BQG393248 BZZ393238:CAC393248 CJV393238:CJY393248 CTR393238:CTU393248 DDN393238:DDQ393248 DNJ393238:DNM393248 DXF393238:DXI393248 EHB393238:EHE393248 EQX393238:ERA393248 FAT393238:FAW393248 FKP393238:FKS393248 FUL393238:FUO393248 GEH393238:GEK393248 GOD393238:GOG393248 GXZ393238:GYC393248 HHV393238:HHY393248 HRR393238:HRU393248 IBN393238:IBQ393248 ILJ393238:ILM393248 IVF393238:IVI393248 JFB393238:JFE393248 JOX393238:JPA393248 JYT393238:JYW393248 KIP393238:KIS393248 KSL393238:KSO393248 LCH393238:LCK393248 LMD393238:LMG393248 LVZ393238:LWC393248 MFV393238:MFY393248 MPR393238:MPU393248 MZN393238:MZQ393248 NJJ393238:NJM393248 NTF393238:NTI393248 ODB393238:ODE393248 OMX393238:ONA393248 OWT393238:OWW393248 PGP393238:PGS393248 PQL393238:PQO393248 QAH393238:QAK393248 QKD393238:QKG393248 QTZ393238:QUC393248 RDV393238:RDY393248 RNR393238:RNU393248 RXN393238:RXQ393248 SHJ393238:SHM393248 SRF393238:SRI393248 TBB393238:TBE393248 TKX393238:TLA393248 TUT393238:TUW393248 UEP393238:UES393248 UOL393238:UOO393248 UYH393238:UYK393248 VID393238:VIG393248 VRZ393238:VSC393248 WBV393238:WBY393248 WLR393238:WLU393248 WVN393238:WVQ393248 G458774:J458784 JB458774:JE458784 SX458774:TA458784 ACT458774:ACW458784 AMP458774:AMS458784 AWL458774:AWO458784 BGH458774:BGK458784 BQD458774:BQG458784 BZZ458774:CAC458784 CJV458774:CJY458784 CTR458774:CTU458784 DDN458774:DDQ458784 DNJ458774:DNM458784 DXF458774:DXI458784 EHB458774:EHE458784 EQX458774:ERA458784 FAT458774:FAW458784 FKP458774:FKS458784 FUL458774:FUO458784 GEH458774:GEK458784 GOD458774:GOG458784 GXZ458774:GYC458784 HHV458774:HHY458784 HRR458774:HRU458784 IBN458774:IBQ458784 ILJ458774:ILM458784 IVF458774:IVI458784 JFB458774:JFE458784 JOX458774:JPA458784 JYT458774:JYW458784 KIP458774:KIS458784 KSL458774:KSO458784 LCH458774:LCK458784 LMD458774:LMG458784 LVZ458774:LWC458784 MFV458774:MFY458784 MPR458774:MPU458784 MZN458774:MZQ458784 NJJ458774:NJM458784 NTF458774:NTI458784 ODB458774:ODE458784 OMX458774:ONA458784 OWT458774:OWW458784 PGP458774:PGS458784 PQL458774:PQO458784 QAH458774:QAK458784 QKD458774:QKG458784 QTZ458774:QUC458784 RDV458774:RDY458784 RNR458774:RNU458784 RXN458774:RXQ458784 SHJ458774:SHM458784 SRF458774:SRI458784 TBB458774:TBE458784 TKX458774:TLA458784 TUT458774:TUW458784 UEP458774:UES458784 UOL458774:UOO458784 UYH458774:UYK458784 VID458774:VIG458784 VRZ458774:VSC458784 WBV458774:WBY458784 WLR458774:WLU458784 WVN458774:WVQ458784 G524310:J524320 JB524310:JE524320 SX524310:TA524320 ACT524310:ACW524320 AMP524310:AMS524320 AWL524310:AWO524320 BGH524310:BGK524320 BQD524310:BQG524320 BZZ524310:CAC524320 CJV524310:CJY524320 CTR524310:CTU524320 DDN524310:DDQ524320 DNJ524310:DNM524320 DXF524310:DXI524320 EHB524310:EHE524320 EQX524310:ERA524320 FAT524310:FAW524320 FKP524310:FKS524320 FUL524310:FUO524320 GEH524310:GEK524320 GOD524310:GOG524320 GXZ524310:GYC524320 HHV524310:HHY524320 HRR524310:HRU524320 IBN524310:IBQ524320 ILJ524310:ILM524320 IVF524310:IVI524320 JFB524310:JFE524320 JOX524310:JPA524320 JYT524310:JYW524320 KIP524310:KIS524320 KSL524310:KSO524320 LCH524310:LCK524320 LMD524310:LMG524320 LVZ524310:LWC524320 MFV524310:MFY524320 MPR524310:MPU524320 MZN524310:MZQ524320 NJJ524310:NJM524320 NTF524310:NTI524320 ODB524310:ODE524320 OMX524310:ONA524320 OWT524310:OWW524320 PGP524310:PGS524320 PQL524310:PQO524320 QAH524310:QAK524320 QKD524310:QKG524320 QTZ524310:QUC524320 RDV524310:RDY524320 RNR524310:RNU524320 RXN524310:RXQ524320 SHJ524310:SHM524320 SRF524310:SRI524320 TBB524310:TBE524320 TKX524310:TLA524320 TUT524310:TUW524320 UEP524310:UES524320 UOL524310:UOO524320 UYH524310:UYK524320 VID524310:VIG524320 VRZ524310:VSC524320 WBV524310:WBY524320 WLR524310:WLU524320 WVN524310:WVQ524320 G589846:J589856 JB589846:JE589856 SX589846:TA589856 ACT589846:ACW589856 AMP589846:AMS589856 AWL589846:AWO589856 BGH589846:BGK589856 BQD589846:BQG589856 BZZ589846:CAC589856 CJV589846:CJY589856 CTR589846:CTU589856 DDN589846:DDQ589856 DNJ589846:DNM589856 DXF589846:DXI589856 EHB589846:EHE589856 EQX589846:ERA589856 FAT589846:FAW589856 FKP589846:FKS589856 FUL589846:FUO589856 GEH589846:GEK589856 GOD589846:GOG589856 GXZ589846:GYC589856 HHV589846:HHY589856 HRR589846:HRU589856 IBN589846:IBQ589856 ILJ589846:ILM589856 IVF589846:IVI589856 JFB589846:JFE589856 JOX589846:JPA589856 JYT589846:JYW589856 KIP589846:KIS589856 KSL589846:KSO589856 LCH589846:LCK589856 LMD589846:LMG589856 LVZ589846:LWC589856 MFV589846:MFY589856 MPR589846:MPU589856 MZN589846:MZQ589856 NJJ589846:NJM589856 NTF589846:NTI589856 ODB589846:ODE589856 OMX589846:ONA589856 OWT589846:OWW589856 PGP589846:PGS589856 PQL589846:PQO589856 QAH589846:QAK589856 QKD589846:QKG589856 QTZ589846:QUC589856 RDV589846:RDY589856 RNR589846:RNU589856 RXN589846:RXQ589856 SHJ589846:SHM589856 SRF589846:SRI589856 TBB589846:TBE589856 TKX589846:TLA589856 TUT589846:TUW589856 UEP589846:UES589856 UOL589846:UOO589856 UYH589846:UYK589856 VID589846:VIG589856 VRZ589846:VSC589856 WBV589846:WBY589856 WLR589846:WLU589856 WVN589846:WVQ589856 G655382:J655392 JB655382:JE655392 SX655382:TA655392 ACT655382:ACW655392 AMP655382:AMS655392 AWL655382:AWO655392 BGH655382:BGK655392 BQD655382:BQG655392 BZZ655382:CAC655392 CJV655382:CJY655392 CTR655382:CTU655392 DDN655382:DDQ655392 DNJ655382:DNM655392 DXF655382:DXI655392 EHB655382:EHE655392 EQX655382:ERA655392 FAT655382:FAW655392 FKP655382:FKS655392 FUL655382:FUO655392 GEH655382:GEK655392 GOD655382:GOG655392 GXZ655382:GYC655392 HHV655382:HHY655392 HRR655382:HRU655392 IBN655382:IBQ655392 ILJ655382:ILM655392 IVF655382:IVI655392 JFB655382:JFE655392 JOX655382:JPA655392 JYT655382:JYW655392 KIP655382:KIS655392 KSL655382:KSO655392 LCH655382:LCK655392 LMD655382:LMG655392 LVZ655382:LWC655392 MFV655382:MFY655392 MPR655382:MPU655392 MZN655382:MZQ655392 NJJ655382:NJM655392 NTF655382:NTI655392 ODB655382:ODE655392 OMX655382:ONA655392 OWT655382:OWW655392 PGP655382:PGS655392 PQL655382:PQO655392 QAH655382:QAK655392 QKD655382:QKG655392 QTZ655382:QUC655392 RDV655382:RDY655392 RNR655382:RNU655392 RXN655382:RXQ655392 SHJ655382:SHM655392 SRF655382:SRI655392 TBB655382:TBE655392 TKX655382:TLA655392 TUT655382:TUW655392 UEP655382:UES655392 UOL655382:UOO655392 UYH655382:UYK655392 VID655382:VIG655392 VRZ655382:VSC655392 WBV655382:WBY655392 WLR655382:WLU655392 WVN655382:WVQ655392 G720918:J720928 JB720918:JE720928 SX720918:TA720928 ACT720918:ACW720928 AMP720918:AMS720928 AWL720918:AWO720928 BGH720918:BGK720928 BQD720918:BQG720928 BZZ720918:CAC720928 CJV720918:CJY720928 CTR720918:CTU720928 DDN720918:DDQ720928 DNJ720918:DNM720928 DXF720918:DXI720928 EHB720918:EHE720928 EQX720918:ERA720928 FAT720918:FAW720928 FKP720918:FKS720928 FUL720918:FUO720928 GEH720918:GEK720928 GOD720918:GOG720928 GXZ720918:GYC720928 HHV720918:HHY720928 HRR720918:HRU720928 IBN720918:IBQ720928 ILJ720918:ILM720928 IVF720918:IVI720928 JFB720918:JFE720928 JOX720918:JPA720928 JYT720918:JYW720928 KIP720918:KIS720928 KSL720918:KSO720928 LCH720918:LCK720928 LMD720918:LMG720928 LVZ720918:LWC720928 MFV720918:MFY720928 MPR720918:MPU720928 MZN720918:MZQ720928 NJJ720918:NJM720928 NTF720918:NTI720928 ODB720918:ODE720928 OMX720918:ONA720928 OWT720918:OWW720928 PGP720918:PGS720928 PQL720918:PQO720928 QAH720918:QAK720928 QKD720918:QKG720928 QTZ720918:QUC720928 RDV720918:RDY720928 RNR720918:RNU720928 RXN720918:RXQ720928 SHJ720918:SHM720928 SRF720918:SRI720928 TBB720918:TBE720928 TKX720918:TLA720928 TUT720918:TUW720928 UEP720918:UES720928 UOL720918:UOO720928 UYH720918:UYK720928 VID720918:VIG720928 VRZ720918:VSC720928 WBV720918:WBY720928 WLR720918:WLU720928 WVN720918:WVQ720928 G786454:J786464 JB786454:JE786464 SX786454:TA786464 ACT786454:ACW786464 AMP786454:AMS786464 AWL786454:AWO786464 BGH786454:BGK786464 BQD786454:BQG786464 BZZ786454:CAC786464 CJV786454:CJY786464 CTR786454:CTU786464 DDN786454:DDQ786464 DNJ786454:DNM786464 DXF786454:DXI786464 EHB786454:EHE786464 EQX786454:ERA786464 FAT786454:FAW786464 FKP786454:FKS786464 FUL786454:FUO786464 GEH786454:GEK786464 GOD786454:GOG786464 GXZ786454:GYC786464 HHV786454:HHY786464 HRR786454:HRU786464 IBN786454:IBQ786464 ILJ786454:ILM786464 IVF786454:IVI786464 JFB786454:JFE786464 JOX786454:JPA786464 JYT786454:JYW786464 KIP786454:KIS786464 KSL786454:KSO786464 LCH786454:LCK786464 LMD786454:LMG786464 LVZ786454:LWC786464 MFV786454:MFY786464 MPR786454:MPU786464 MZN786454:MZQ786464 NJJ786454:NJM786464 NTF786454:NTI786464 ODB786454:ODE786464 OMX786454:ONA786464 OWT786454:OWW786464 PGP786454:PGS786464 PQL786454:PQO786464 QAH786454:QAK786464 QKD786454:QKG786464 QTZ786454:QUC786464 RDV786454:RDY786464 RNR786454:RNU786464 RXN786454:RXQ786464 SHJ786454:SHM786464 SRF786454:SRI786464 TBB786454:TBE786464 TKX786454:TLA786464 TUT786454:TUW786464 UEP786454:UES786464 UOL786454:UOO786464 UYH786454:UYK786464 VID786454:VIG786464 VRZ786454:VSC786464 WBV786454:WBY786464 WLR786454:WLU786464 WVN786454:WVQ786464 G851990:J852000 JB851990:JE852000 SX851990:TA852000 ACT851990:ACW852000 AMP851990:AMS852000 AWL851990:AWO852000 BGH851990:BGK852000 BQD851990:BQG852000 BZZ851990:CAC852000 CJV851990:CJY852000 CTR851990:CTU852000 DDN851990:DDQ852000 DNJ851990:DNM852000 DXF851990:DXI852000 EHB851990:EHE852000 EQX851990:ERA852000 FAT851990:FAW852000 FKP851990:FKS852000 FUL851990:FUO852000 GEH851990:GEK852000 GOD851990:GOG852000 GXZ851990:GYC852000 HHV851990:HHY852000 HRR851990:HRU852000 IBN851990:IBQ852000 ILJ851990:ILM852000 IVF851990:IVI852000 JFB851990:JFE852000 JOX851990:JPA852000 JYT851990:JYW852000 KIP851990:KIS852000 KSL851990:KSO852000 LCH851990:LCK852000 LMD851990:LMG852000 LVZ851990:LWC852000 MFV851990:MFY852000 MPR851990:MPU852000 MZN851990:MZQ852000 NJJ851990:NJM852000 NTF851990:NTI852000 ODB851990:ODE852000 OMX851990:ONA852000 OWT851990:OWW852000 PGP851990:PGS852000 PQL851990:PQO852000 QAH851990:QAK852000 QKD851990:QKG852000 QTZ851990:QUC852000 RDV851990:RDY852000 RNR851990:RNU852000 RXN851990:RXQ852000 SHJ851990:SHM852000 SRF851990:SRI852000 TBB851990:TBE852000 TKX851990:TLA852000 TUT851990:TUW852000 UEP851990:UES852000 UOL851990:UOO852000 UYH851990:UYK852000 VID851990:VIG852000 VRZ851990:VSC852000 WBV851990:WBY852000 WLR851990:WLU852000 WVN851990:WVQ852000 G917526:J917536 JB917526:JE917536 SX917526:TA917536 ACT917526:ACW917536 AMP917526:AMS917536 AWL917526:AWO917536 BGH917526:BGK917536 BQD917526:BQG917536 BZZ917526:CAC917536 CJV917526:CJY917536 CTR917526:CTU917536 DDN917526:DDQ917536 DNJ917526:DNM917536 DXF917526:DXI917536 EHB917526:EHE917536 EQX917526:ERA917536 FAT917526:FAW917536 FKP917526:FKS917536 FUL917526:FUO917536 GEH917526:GEK917536 GOD917526:GOG917536 GXZ917526:GYC917536 HHV917526:HHY917536 HRR917526:HRU917536 IBN917526:IBQ917536 ILJ917526:ILM917536 IVF917526:IVI917536 JFB917526:JFE917536 JOX917526:JPA917536 JYT917526:JYW917536 KIP917526:KIS917536 KSL917526:KSO917536 LCH917526:LCK917536 LMD917526:LMG917536 LVZ917526:LWC917536 MFV917526:MFY917536 MPR917526:MPU917536 MZN917526:MZQ917536 NJJ917526:NJM917536 NTF917526:NTI917536 ODB917526:ODE917536 OMX917526:ONA917536 OWT917526:OWW917536 PGP917526:PGS917536 PQL917526:PQO917536 QAH917526:QAK917536 QKD917526:QKG917536 QTZ917526:QUC917536 RDV917526:RDY917536 RNR917526:RNU917536 RXN917526:RXQ917536 SHJ917526:SHM917536 SRF917526:SRI917536 TBB917526:TBE917536 TKX917526:TLA917536 TUT917526:TUW917536 UEP917526:UES917536 UOL917526:UOO917536 UYH917526:UYK917536 VID917526:VIG917536 VRZ917526:VSC917536 WBV917526:WBY917536 WLR917526:WLU917536 WVN917526:WVQ917536 G983062:J983072 JB983062:JE983072 SX983062:TA983072 ACT983062:ACW983072 AMP983062:AMS983072 AWL983062:AWO983072 BGH983062:BGK983072 BQD983062:BQG983072 BZZ983062:CAC983072 CJV983062:CJY983072 CTR983062:CTU983072 DDN983062:DDQ983072 DNJ983062:DNM983072 DXF983062:DXI983072 EHB983062:EHE983072 EQX983062:ERA983072 FAT983062:FAW983072 FKP983062:FKS983072 FUL983062:FUO983072 GEH983062:GEK983072 GOD983062:GOG983072 GXZ983062:GYC983072 HHV983062:HHY983072 HRR983062:HRU983072 IBN983062:IBQ983072 ILJ983062:ILM983072 IVF983062:IVI983072 JFB983062:JFE983072 JOX983062:JPA983072 JYT983062:JYW983072 KIP983062:KIS983072 KSL983062:KSO983072 LCH983062:LCK983072 LMD983062:LMG983072 LVZ983062:LWC983072 MFV983062:MFY983072 MPR983062:MPU983072 MZN983062:MZQ983072 NJJ983062:NJM983072 NTF983062:NTI983072 ODB983062:ODE983072 OMX983062:ONA983072 OWT983062:OWW983072 PGP983062:PGS983072 PQL983062:PQO983072 QAH983062:QAK983072 QKD983062:QKG983072 QTZ983062:QUC983072 RDV983062:RDY983072 RNR983062:RNU983072 RXN983062:RXQ983072 SHJ983062:SHM983072 SRF983062:SRI983072 TBB983062:TBE983072 TKX983062:TLA983072 TUT983062:TUW983072 UEP983062:UES983072 UOL983062:UOO983072 UYH983062:UYK983072 VID983062:VIG983072 VRZ983062:VSC983072 WBV983062:WBY983072 WLR983062:WLU983072 WVN983062:WVQ983072 VRZ983074:VSC983093 IZ105:JE105 SV105:TA105 ACR105:ACW105 AMN105:AMS105 AWJ105:AWO105 BGF105:BGK105 BQB105:BQG105 BZX105:CAC105 CJT105:CJY105 CTP105:CTU105 DDL105:DDQ105 DNH105:DNM105 DXD105:DXI105 EGZ105:EHE105 EQV105:ERA105 FAR105:FAW105 FKN105:FKS105 FUJ105:FUO105 GEF105:GEK105 GOB105:GOG105 GXX105:GYC105 HHT105:HHY105 HRP105:HRU105 IBL105:IBQ105 ILH105:ILM105 IVD105:IVI105 JEZ105:JFE105 JOV105:JPA105 JYR105:JYW105 KIN105:KIS105 KSJ105:KSO105 LCF105:LCK105 LMB105:LMG105 LVX105:LWC105 MFT105:MFY105 MPP105:MPU105 MZL105:MZQ105 NJH105:NJM105 NTD105:NTI105 OCZ105:ODE105 OMV105:ONA105 OWR105:OWW105 PGN105:PGS105 PQJ105:PQO105 QAF105:QAK105 QKB105:QKG105 QTX105:QUC105 RDT105:RDY105 RNP105:RNU105 RXL105:RXQ105 SHH105:SHM105 SRD105:SRI105 TAZ105:TBE105 TKV105:TLA105 TUR105:TUW105 UEN105:UES105 UOJ105:UOO105 UYF105:UYK105 VIB105:VIG105 VRX105:VSC105 WBT105:WBY105 WLP105:WLU105 WVL105:WVQ105 E65641:J65641 IZ65641:JE65641 SV65641:TA65641 ACR65641:ACW65641 AMN65641:AMS65641 AWJ65641:AWO65641 BGF65641:BGK65641 BQB65641:BQG65641 BZX65641:CAC65641 CJT65641:CJY65641 CTP65641:CTU65641 DDL65641:DDQ65641 DNH65641:DNM65641 DXD65641:DXI65641 EGZ65641:EHE65641 EQV65641:ERA65641 FAR65641:FAW65641 FKN65641:FKS65641 FUJ65641:FUO65641 GEF65641:GEK65641 GOB65641:GOG65641 GXX65641:GYC65641 HHT65641:HHY65641 HRP65641:HRU65641 IBL65641:IBQ65641 ILH65641:ILM65641 IVD65641:IVI65641 JEZ65641:JFE65641 JOV65641:JPA65641 JYR65641:JYW65641 KIN65641:KIS65641 KSJ65641:KSO65641 LCF65641:LCK65641 LMB65641:LMG65641 LVX65641:LWC65641 MFT65641:MFY65641 MPP65641:MPU65641 MZL65641:MZQ65641 NJH65641:NJM65641 NTD65641:NTI65641 OCZ65641:ODE65641 OMV65641:ONA65641 OWR65641:OWW65641 PGN65641:PGS65641 PQJ65641:PQO65641 QAF65641:QAK65641 QKB65641:QKG65641 QTX65641:QUC65641 RDT65641:RDY65641 RNP65641:RNU65641 RXL65641:RXQ65641 SHH65641:SHM65641 SRD65641:SRI65641 TAZ65641:TBE65641 TKV65641:TLA65641 TUR65641:TUW65641 UEN65641:UES65641 UOJ65641:UOO65641 UYF65641:UYK65641 VIB65641:VIG65641 VRX65641:VSC65641 WBT65641:WBY65641 WLP65641:WLU65641 WVL65641:WVQ65641 E131177:J131177 IZ131177:JE131177 SV131177:TA131177 ACR131177:ACW131177 AMN131177:AMS131177 AWJ131177:AWO131177 BGF131177:BGK131177 BQB131177:BQG131177 BZX131177:CAC131177 CJT131177:CJY131177 CTP131177:CTU131177 DDL131177:DDQ131177 DNH131177:DNM131177 DXD131177:DXI131177 EGZ131177:EHE131177 EQV131177:ERA131177 FAR131177:FAW131177 FKN131177:FKS131177 FUJ131177:FUO131177 GEF131177:GEK131177 GOB131177:GOG131177 GXX131177:GYC131177 HHT131177:HHY131177 HRP131177:HRU131177 IBL131177:IBQ131177 ILH131177:ILM131177 IVD131177:IVI131177 JEZ131177:JFE131177 JOV131177:JPA131177 JYR131177:JYW131177 KIN131177:KIS131177 KSJ131177:KSO131177 LCF131177:LCK131177 LMB131177:LMG131177 LVX131177:LWC131177 MFT131177:MFY131177 MPP131177:MPU131177 MZL131177:MZQ131177 NJH131177:NJM131177 NTD131177:NTI131177 OCZ131177:ODE131177 OMV131177:ONA131177 OWR131177:OWW131177 PGN131177:PGS131177 PQJ131177:PQO131177 QAF131177:QAK131177 QKB131177:QKG131177 QTX131177:QUC131177 RDT131177:RDY131177 RNP131177:RNU131177 RXL131177:RXQ131177 SHH131177:SHM131177 SRD131177:SRI131177 TAZ131177:TBE131177 TKV131177:TLA131177 TUR131177:TUW131177 UEN131177:UES131177 UOJ131177:UOO131177 UYF131177:UYK131177 VIB131177:VIG131177 VRX131177:VSC131177 WBT131177:WBY131177 WLP131177:WLU131177 WVL131177:WVQ131177 E196713:J196713 IZ196713:JE196713 SV196713:TA196713 ACR196713:ACW196713 AMN196713:AMS196713 AWJ196713:AWO196713 BGF196713:BGK196713 BQB196713:BQG196713 BZX196713:CAC196713 CJT196713:CJY196713 CTP196713:CTU196713 DDL196713:DDQ196713 DNH196713:DNM196713 DXD196713:DXI196713 EGZ196713:EHE196713 EQV196713:ERA196713 FAR196713:FAW196713 FKN196713:FKS196713 FUJ196713:FUO196713 GEF196713:GEK196713 GOB196713:GOG196713 GXX196713:GYC196713 HHT196713:HHY196713 HRP196713:HRU196713 IBL196713:IBQ196713 ILH196713:ILM196713 IVD196713:IVI196713 JEZ196713:JFE196713 JOV196713:JPA196713 JYR196713:JYW196713 KIN196713:KIS196713 KSJ196713:KSO196713 LCF196713:LCK196713 LMB196713:LMG196713 LVX196713:LWC196713 MFT196713:MFY196713 MPP196713:MPU196713 MZL196713:MZQ196713 NJH196713:NJM196713 NTD196713:NTI196713 OCZ196713:ODE196713 OMV196713:ONA196713 OWR196713:OWW196713 PGN196713:PGS196713 PQJ196713:PQO196713 QAF196713:QAK196713 QKB196713:QKG196713 QTX196713:QUC196713 RDT196713:RDY196713 RNP196713:RNU196713 RXL196713:RXQ196713 SHH196713:SHM196713 SRD196713:SRI196713 TAZ196713:TBE196713 TKV196713:TLA196713 TUR196713:TUW196713 UEN196713:UES196713 UOJ196713:UOO196713 UYF196713:UYK196713 VIB196713:VIG196713 VRX196713:VSC196713 WBT196713:WBY196713 WLP196713:WLU196713 WVL196713:WVQ196713 E262249:J262249 IZ262249:JE262249 SV262249:TA262249 ACR262249:ACW262249 AMN262249:AMS262249 AWJ262249:AWO262249 BGF262249:BGK262249 BQB262249:BQG262249 BZX262249:CAC262249 CJT262249:CJY262249 CTP262249:CTU262249 DDL262249:DDQ262249 DNH262249:DNM262249 DXD262249:DXI262249 EGZ262249:EHE262249 EQV262249:ERA262249 FAR262249:FAW262249 FKN262249:FKS262249 FUJ262249:FUO262249 GEF262249:GEK262249 GOB262249:GOG262249 GXX262249:GYC262249 HHT262249:HHY262249 HRP262249:HRU262249 IBL262249:IBQ262249 ILH262249:ILM262249 IVD262249:IVI262249 JEZ262249:JFE262249 JOV262249:JPA262249 JYR262249:JYW262249 KIN262249:KIS262249 KSJ262249:KSO262249 LCF262249:LCK262249 LMB262249:LMG262249 LVX262249:LWC262249 MFT262249:MFY262249 MPP262249:MPU262249 MZL262249:MZQ262249 NJH262249:NJM262249 NTD262249:NTI262249 OCZ262249:ODE262249 OMV262249:ONA262249 OWR262249:OWW262249 PGN262249:PGS262249 PQJ262249:PQO262249 QAF262249:QAK262249 QKB262249:QKG262249 QTX262249:QUC262249 RDT262249:RDY262249 RNP262249:RNU262249 RXL262249:RXQ262249 SHH262249:SHM262249 SRD262249:SRI262249 TAZ262249:TBE262249 TKV262249:TLA262249 TUR262249:TUW262249 UEN262249:UES262249 UOJ262249:UOO262249 UYF262249:UYK262249 VIB262249:VIG262249 VRX262249:VSC262249 WBT262249:WBY262249 WLP262249:WLU262249 WVL262249:WVQ262249 E327785:J327785 IZ327785:JE327785 SV327785:TA327785 ACR327785:ACW327785 AMN327785:AMS327785 AWJ327785:AWO327785 BGF327785:BGK327785 BQB327785:BQG327785 BZX327785:CAC327785 CJT327785:CJY327785 CTP327785:CTU327785 DDL327785:DDQ327785 DNH327785:DNM327785 DXD327785:DXI327785 EGZ327785:EHE327785 EQV327785:ERA327785 FAR327785:FAW327785 FKN327785:FKS327785 FUJ327785:FUO327785 GEF327785:GEK327785 GOB327785:GOG327785 GXX327785:GYC327785 HHT327785:HHY327785 HRP327785:HRU327785 IBL327785:IBQ327785 ILH327785:ILM327785 IVD327785:IVI327785 JEZ327785:JFE327785 JOV327785:JPA327785 JYR327785:JYW327785 KIN327785:KIS327785 KSJ327785:KSO327785 LCF327785:LCK327785 LMB327785:LMG327785 LVX327785:LWC327785 MFT327785:MFY327785 MPP327785:MPU327785 MZL327785:MZQ327785 NJH327785:NJM327785 NTD327785:NTI327785 OCZ327785:ODE327785 OMV327785:ONA327785 OWR327785:OWW327785 PGN327785:PGS327785 PQJ327785:PQO327785 QAF327785:QAK327785 QKB327785:QKG327785 QTX327785:QUC327785 RDT327785:RDY327785 RNP327785:RNU327785 RXL327785:RXQ327785 SHH327785:SHM327785 SRD327785:SRI327785 TAZ327785:TBE327785 TKV327785:TLA327785 TUR327785:TUW327785 UEN327785:UES327785 UOJ327785:UOO327785 UYF327785:UYK327785 VIB327785:VIG327785 VRX327785:VSC327785 WBT327785:WBY327785 WLP327785:WLU327785 WVL327785:WVQ327785 E393321:J393321 IZ393321:JE393321 SV393321:TA393321 ACR393321:ACW393321 AMN393321:AMS393321 AWJ393321:AWO393321 BGF393321:BGK393321 BQB393321:BQG393321 BZX393321:CAC393321 CJT393321:CJY393321 CTP393321:CTU393321 DDL393321:DDQ393321 DNH393321:DNM393321 DXD393321:DXI393321 EGZ393321:EHE393321 EQV393321:ERA393321 FAR393321:FAW393321 FKN393321:FKS393321 FUJ393321:FUO393321 GEF393321:GEK393321 GOB393321:GOG393321 GXX393321:GYC393321 HHT393321:HHY393321 HRP393321:HRU393321 IBL393321:IBQ393321 ILH393321:ILM393321 IVD393321:IVI393321 JEZ393321:JFE393321 JOV393321:JPA393321 JYR393321:JYW393321 KIN393321:KIS393321 KSJ393321:KSO393321 LCF393321:LCK393321 LMB393321:LMG393321 LVX393321:LWC393321 MFT393321:MFY393321 MPP393321:MPU393321 MZL393321:MZQ393321 NJH393321:NJM393321 NTD393321:NTI393321 OCZ393321:ODE393321 OMV393321:ONA393321 OWR393321:OWW393321 PGN393321:PGS393321 PQJ393321:PQO393321 QAF393321:QAK393321 QKB393321:QKG393321 QTX393321:QUC393321 RDT393321:RDY393321 RNP393321:RNU393321 RXL393321:RXQ393321 SHH393321:SHM393321 SRD393321:SRI393321 TAZ393321:TBE393321 TKV393321:TLA393321 TUR393321:TUW393321 UEN393321:UES393321 UOJ393321:UOO393321 UYF393321:UYK393321 VIB393321:VIG393321 VRX393321:VSC393321 WBT393321:WBY393321 WLP393321:WLU393321 WVL393321:WVQ393321 E458857:J458857 IZ458857:JE458857 SV458857:TA458857 ACR458857:ACW458857 AMN458857:AMS458857 AWJ458857:AWO458857 BGF458857:BGK458857 BQB458857:BQG458857 BZX458857:CAC458857 CJT458857:CJY458857 CTP458857:CTU458857 DDL458857:DDQ458857 DNH458857:DNM458857 DXD458857:DXI458857 EGZ458857:EHE458857 EQV458857:ERA458857 FAR458857:FAW458857 FKN458857:FKS458857 FUJ458857:FUO458857 GEF458857:GEK458857 GOB458857:GOG458857 GXX458857:GYC458857 HHT458857:HHY458857 HRP458857:HRU458857 IBL458857:IBQ458857 ILH458857:ILM458857 IVD458857:IVI458857 JEZ458857:JFE458857 JOV458857:JPA458857 JYR458857:JYW458857 KIN458857:KIS458857 KSJ458857:KSO458857 LCF458857:LCK458857 LMB458857:LMG458857 LVX458857:LWC458857 MFT458857:MFY458857 MPP458857:MPU458857 MZL458857:MZQ458857 NJH458857:NJM458857 NTD458857:NTI458857 OCZ458857:ODE458857 OMV458857:ONA458857 OWR458857:OWW458857 PGN458857:PGS458857 PQJ458857:PQO458857 QAF458857:QAK458857 QKB458857:QKG458857 QTX458857:QUC458857 RDT458857:RDY458857 RNP458857:RNU458857 RXL458857:RXQ458857 SHH458857:SHM458857 SRD458857:SRI458857 TAZ458857:TBE458857 TKV458857:TLA458857 TUR458857:TUW458857 UEN458857:UES458857 UOJ458857:UOO458857 UYF458857:UYK458857 VIB458857:VIG458857 VRX458857:VSC458857 WBT458857:WBY458857 WLP458857:WLU458857 WVL458857:WVQ458857 E524393:J524393 IZ524393:JE524393 SV524393:TA524393 ACR524393:ACW524393 AMN524393:AMS524393 AWJ524393:AWO524393 BGF524393:BGK524393 BQB524393:BQG524393 BZX524393:CAC524393 CJT524393:CJY524393 CTP524393:CTU524393 DDL524393:DDQ524393 DNH524393:DNM524393 DXD524393:DXI524393 EGZ524393:EHE524393 EQV524393:ERA524393 FAR524393:FAW524393 FKN524393:FKS524393 FUJ524393:FUO524393 GEF524393:GEK524393 GOB524393:GOG524393 GXX524393:GYC524393 HHT524393:HHY524393 HRP524393:HRU524393 IBL524393:IBQ524393 ILH524393:ILM524393 IVD524393:IVI524393 JEZ524393:JFE524393 JOV524393:JPA524393 JYR524393:JYW524393 KIN524393:KIS524393 KSJ524393:KSO524393 LCF524393:LCK524393 LMB524393:LMG524393 LVX524393:LWC524393 MFT524393:MFY524393 MPP524393:MPU524393 MZL524393:MZQ524393 NJH524393:NJM524393 NTD524393:NTI524393 OCZ524393:ODE524393 OMV524393:ONA524393 OWR524393:OWW524393 PGN524393:PGS524393 PQJ524393:PQO524393 QAF524393:QAK524393 QKB524393:QKG524393 QTX524393:QUC524393 RDT524393:RDY524393 RNP524393:RNU524393 RXL524393:RXQ524393 SHH524393:SHM524393 SRD524393:SRI524393 TAZ524393:TBE524393 TKV524393:TLA524393 TUR524393:TUW524393 UEN524393:UES524393 UOJ524393:UOO524393 UYF524393:UYK524393 VIB524393:VIG524393 VRX524393:VSC524393 WBT524393:WBY524393 WLP524393:WLU524393 WVL524393:WVQ524393 E589929:J589929 IZ589929:JE589929 SV589929:TA589929 ACR589929:ACW589929 AMN589929:AMS589929 AWJ589929:AWO589929 BGF589929:BGK589929 BQB589929:BQG589929 BZX589929:CAC589929 CJT589929:CJY589929 CTP589929:CTU589929 DDL589929:DDQ589929 DNH589929:DNM589929 DXD589929:DXI589929 EGZ589929:EHE589929 EQV589929:ERA589929 FAR589929:FAW589929 FKN589929:FKS589929 FUJ589929:FUO589929 GEF589929:GEK589929 GOB589929:GOG589929 GXX589929:GYC589929 HHT589929:HHY589929 HRP589929:HRU589929 IBL589929:IBQ589929 ILH589929:ILM589929 IVD589929:IVI589929 JEZ589929:JFE589929 JOV589929:JPA589929 JYR589929:JYW589929 KIN589929:KIS589929 KSJ589929:KSO589929 LCF589929:LCK589929 LMB589929:LMG589929 LVX589929:LWC589929 MFT589929:MFY589929 MPP589929:MPU589929 MZL589929:MZQ589929 NJH589929:NJM589929 NTD589929:NTI589929 OCZ589929:ODE589929 OMV589929:ONA589929 OWR589929:OWW589929 PGN589929:PGS589929 PQJ589929:PQO589929 QAF589929:QAK589929 QKB589929:QKG589929 QTX589929:QUC589929 RDT589929:RDY589929 RNP589929:RNU589929 RXL589929:RXQ589929 SHH589929:SHM589929 SRD589929:SRI589929 TAZ589929:TBE589929 TKV589929:TLA589929 TUR589929:TUW589929 UEN589929:UES589929 UOJ589929:UOO589929 UYF589929:UYK589929 VIB589929:VIG589929 VRX589929:VSC589929 WBT589929:WBY589929 WLP589929:WLU589929 WVL589929:WVQ589929 E655465:J655465 IZ655465:JE655465 SV655465:TA655465 ACR655465:ACW655465 AMN655465:AMS655465 AWJ655465:AWO655465 BGF655465:BGK655465 BQB655465:BQG655465 BZX655465:CAC655465 CJT655465:CJY655465 CTP655465:CTU655465 DDL655465:DDQ655465 DNH655465:DNM655465 DXD655465:DXI655465 EGZ655465:EHE655465 EQV655465:ERA655465 FAR655465:FAW655465 FKN655465:FKS655465 FUJ655465:FUO655465 GEF655465:GEK655465 GOB655465:GOG655465 GXX655465:GYC655465 HHT655465:HHY655465 HRP655465:HRU655465 IBL655465:IBQ655465 ILH655465:ILM655465 IVD655465:IVI655465 JEZ655465:JFE655465 JOV655465:JPA655465 JYR655465:JYW655465 KIN655465:KIS655465 KSJ655465:KSO655465 LCF655465:LCK655465 LMB655465:LMG655465 LVX655465:LWC655465 MFT655465:MFY655465 MPP655465:MPU655465 MZL655465:MZQ655465 NJH655465:NJM655465 NTD655465:NTI655465 OCZ655465:ODE655465 OMV655465:ONA655465 OWR655465:OWW655465 PGN655465:PGS655465 PQJ655465:PQO655465 QAF655465:QAK655465 QKB655465:QKG655465 QTX655465:QUC655465 RDT655465:RDY655465 RNP655465:RNU655465 RXL655465:RXQ655465 SHH655465:SHM655465 SRD655465:SRI655465 TAZ655465:TBE655465 TKV655465:TLA655465 TUR655465:TUW655465 UEN655465:UES655465 UOJ655465:UOO655465 UYF655465:UYK655465 VIB655465:VIG655465 VRX655465:VSC655465 WBT655465:WBY655465 WLP655465:WLU655465 WVL655465:WVQ655465 E721001:J721001 IZ721001:JE721001 SV721001:TA721001 ACR721001:ACW721001 AMN721001:AMS721001 AWJ721001:AWO721001 BGF721001:BGK721001 BQB721001:BQG721001 BZX721001:CAC721001 CJT721001:CJY721001 CTP721001:CTU721001 DDL721001:DDQ721001 DNH721001:DNM721001 DXD721001:DXI721001 EGZ721001:EHE721001 EQV721001:ERA721001 FAR721001:FAW721001 FKN721001:FKS721001 FUJ721001:FUO721001 GEF721001:GEK721001 GOB721001:GOG721001 GXX721001:GYC721001 HHT721001:HHY721001 HRP721001:HRU721001 IBL721001:IBQ721001 ILH721001:ILM721001 IVD721001:IVI721001 JEZ721001:JFE721001 JOV721001:JPA721001 JYR721001:JYW721001 KIN721001:KIS721001 KSJ721001:KSO721001 LCF721001:LCK721001 LMB721001:LMG721001 LVX721001:LWC721001 MFT721001:MFY721001 MPP721001:MPU721001 MZL721001:MZQ721001 NJH721001:NJM721001 NTD721001:NTI721001 OCZ721001:ODE721001 OMV721001:ONA721001 OWR721001:OWW721001 PGN721001:PGS721001 PQJ721001:PQO721001 QAF721001:QAK721001 QKB721001:QKG721001 QTX721001:QUC721001 RDT721001:RDY721001 RNP721001:RNU721001 RXL721001:RXQ721001 SHH721001:SHM721001 SRD721001:SRI721001 TAZ721001:TBE721001 TKV721001:TLA721001 TUR721001:TUW721001 UEN721001:UES721001 UOJ721001:UOO721001 UYF721001:UYK721001 VIB721001:VIG721001 VRX721001:VSC721001 WBT721001:WBY721001 WLP721001:WLU721001 WVL721001:WVQ721001 E786537:J786537 IZ786537:JE786537 SV786537:TA786537 ACR786537:ACW786537 AMN786537:AMS786537 AWJ786537:AWO786537 BGF786537:BGK786537 BQB786537:BQG786537 BZX786537:CAC786537 CJT786537:CJY786537 CTP786537:CTU786537 DDL786537:DDQ786537 DNH786537:DNM786537 DXD786537:DXI786537 EGZ786537:EHE786537 EQV786537:ERA786537 FAR786537:FAW786537 FKN786537:FKS786537 FUJ786537:FUO786537 GEF786537:GEK786537 GOB786537:GOG786537 GXX786537:GYC786537 HHT786537:HHY786537 HRP786537:HRU786537 IBL786537:IBQ786537 ILH786537:ILM786537 IVD786537:IVI786537 JEZ786537:JFE786537 JOV786537:JPA786537 JYR786537:JYW786537 KIN786537:KIS786537 KSJ786537:KSO786537 LCF786537:LCK786537 LMB786537:LMG786537 LVX786537:LWC786537 MFT786537:MFY786537 MPP786537:MPU786537 MZL786537:MZQ786537 NJH786537:NJM786537 NTD786537:NTI786537 OCZ786537:ODE786537 OMV786537:ONA786537 OWR786537:OWW786537 PGN786537:PGS786537 PQJ786537:PQO786537 QAF786537:QAK786537 QKB786537:QKG786537 QTX786537:QUC786537 RDT786537:RDY786537 RNP786537:RNU786537 RXL786537:RXQ786537 SHH786537:SHM786537 SRD786537:SRI786537 TAZ786537:TBE786537 TKV786537:TLA786537 TUR786537:TUW786537 UEN786537:UES786537 UOJ786537:UOO786537 UYF786537:UYK786537 VIB786537:VIG786537 VRX786537:VSC786537 WBT786537:WBY786537 WLP786537:WLU786537 WVL786537:WVQ786537 E852073:J852073 IZ852073:JE852073 SV852073:TA852073 ACR852073:ACW852073 AMN852073:AMS852073 AWJ852073:AWO852073 BGF852073:BGK852073 BQB852073:BQG852073 BZX852073:CAC852073 CJT852073:CJY852073 CTP852073:CTU852073 DDL852073:DDQ852073 DNH852073:DNM852073 DXD852073:DXI852073 EGZ852073:EHE852073 EQV852073:ERA852073 FAR852073:FAW852073 FKN852073:FKS852073 FUJ852073:FUO852073 GEF852073:GEK852073 GOB852073:GOG852073 GXX852073:GYC852073 HHT852073:HHY852073 HRP852073:HRU852073 IBL852073:IBQ852073 ILH852073:ILM852073 IVD852073:IVI852073 JEZ852073:JFE852073 JOV852073:JPA852073 JYR852073:JYW852073 KIN852073:KIS852073 KSJ852073:KSO852073 LCF852073:LCK852073 LMB852073:LMG852073 LVX852073:LWC852073 MFT852073:MFY852073 MPP852073:MPU852073 MZL852073:MZQ852073 NJH852073:NJM852073 NTD852073:NTI852073 OCZ852073:ODE852073 OMV852073:ONA852073 OWR852073:OWW852073 PGN852073:PGS852073 PQJ852073:PQO852073 QAF852073:QAK852073 QKB852073:QKG852073 QTX852073:QUC852073 RDT852073:RDY852073 RNP852073:RNU852073 RXL852073:RXQ852073 SHH852073:SHM852073 SRD852073:SRI852073 TAZ852073:TBE852073 TKV852073:TLA852073 TUR852073:TUW852073 UEN852073:UES852073 UOJ852073:UOO852073 UYF852073:UYK852073 VIB852073:VIG852073 VRX852073:VSC852073 WBT852073:WBY852073 WLP852073:WLU852073 WVL852073:WVQ852073 E917609:J917609 IZ917609:JE917609 SV917609:TA917609 ACR917609:ACW917609 AMN917609:AMS917609 AWJ917609:AWO917609 BGF917609:BGK917609 BQB917609:BQG917609 BZX917609:CAC917609 CJT917609:CJY917609 CTP917609:CTU917609 DDL917609:DDQ917609 DNH917609:DNM917609 DXD917609:DXI917609 EGZ917609:EHE917609 EQV917609:ERA917609 FAR917609:FAW917609 FKN917609:FKS917609 FUJ917609:FUO917609 GEF917609:GEK917609 GOB917609:GOG917609 GXX917609:GYC917609 HHT917609:HHY917609 HRP917609:HRU917609 IBL917609:IBQ917609 ILH917609:ILM917609 IVD917609:IVI917609 JEZ917609:JFE917609 JOV917609:JPA917609 JYR917609:JYW917609 KIN917609:KIS917609 KSJ917609:KSO917609 LCF917609:LCK917609 LMB917609:LMG917609 LVX917609:LWC917609 MFT917609:MFY917609 MPP917609:MPU917609 MZL917609:MZQ917609 NJH917609:NJM917609 NTD917609:NTI917609 OCZ917609:ODE917609 OMV917609:ONA917609 OWR917609:OWW917609 PGN917609:PGS917609 PQJ917609:PQO917609 QAF917609:QAK917609 QKB917609:QKG917609 QTX917609:QUC917609 RDT917609:RDY917609 RNP917609:RNU917609 RXL917609:RXQ917609 SHH917609:SHM917609 SRD917609:SRI917609 TAZ917609:TBE917609 TKV917609:TLA917609 TUR917609:TUW917609 UEN917609:UES917609 UOJ917609:UOO917609 UYF917609:UYK917609 VIB917609:VIG917609 VRX917609:VSC917609 WBT917609:WBY917609 WLP917609:WLU917609 WVL917609:WVQ917609 E983145:J983145 IZ983145:JE983145 SV983145:TA983145 ACR983145:ACW983145 AMN983145:AMS983145 AWJ983145:AWO983145 BGF983145:BGK983145 BQB983145:BQG983145 BZX983145:CAC983145 CJT983145:CJY983145 CTP983145:CTU983145 DDL983145:DDQ983145 DNH983145:DNM983145 DXD983145:DXI983145 EGZ983145:EHE983145 EQV983145:ERA983145 FAR983145:FAW983145 FKN983145:FKS983145 FUJ983145:FUO983145 GEF983145:GEK983145 GOB983145:GOG983145 GXX983145:GYC983145 HHT983145:HHY983145 HRP983145:HRU983145 IBL983145:IBQ983145 ILH983145:ILM983145 IVD983145:IVI983145 JEZ983145:JFE983145 JOV983145:JPA983145 JYR983145:JYW983145 KIN983145:KIS983145 KSJ983145:KSO983145 LCF983145:LCK983145 LMB983145:LMG983145 LVX983145:LWC983145 MFT983145:MFY983145 MPP983145:MPU983145 MZL983145:MZQ983145 NJH983145:NJM983145 NTD983145:NTI983145 OCZ983145:ODE983145 OMV983145:ONA983145 OWR983145:OWW983145 PGN983145:PGS983145 PQJ983145:PQO983145 QAF983145:QAK983145 QKB983145:QKG983145 QTX983145:QUC983145 RDT983145:RDY983145 RNP983145:RNU983145 RXL983145:RXQ983145 SHH983145:SHM983145 SRD983145:SRI983145 TAZ983145:TBE983145 TKV983145:TLA983145 TUR983145:TUW983145 UEN983145:UES983145 UOJ983145:UOO983145 UYF983145:UYK983145 VIB983145:VIG983145 VRX983145:VSC983145 WBT983145:WBY983145 WLP983145:WLU983145 WVL983145:WVQ983145 WBV983074:WBY983093 IZ34:IZ53 SV34:SV53 ACR34:ACR53 AMN34:AMN53 AWJ34:AWJ53 BGF34:BGF53 BQB34:BQB53 BZX34:BZX53 CJT34:CJT53 CTP34:CTP53 DDL34:DDL53 DNH34:DNH53 DXD34:DXD53 EGZ34:EGZ53 EQV34:EQV53 FAR34:FAR53 FKN34:FKN53 FUJ34:FUJ53 GEF34:GEF53 GOB34:GOB53 GXX34:GXX53 HHT34:HHT53 HRP34:HRP53 IBL34:IBL53 ILH34:ILH53 IVD34:IVD53 JEZ34:JEZ53 JOV34:JOV53 JYR34:JYR53 KIN34:KIN53 KSJ34:KSJ53 LCF34:LCF53 LMB34:LMB53 LVX34:LVX53 MFT34:MFT53 MPP34:MPP53 MZL34:MZL53 NJH34:NJH53 NTD34:NTD53 OCZ34:OCZ53 OMV34:OMV53 OWR34:OWR53 PGN34:PGN53 PQJ34:PQJ53 QAF34:QAF53 QKB34:QKB53 QTX34:QTX53 RDT34:RDT53 RNP34:RNP53 RXL34:RXL53 SHH34:SHH53 SRD34:SRD53 TAZ34:TAZ53 TKV34:TKV53 TUR34:TUR53 UEN34:UEN53 UOJ34:UOJ53 UYF34:UYF53 VIB34:VIB53 VRX34:VRX53 WBT34:WBT53 WLP34:WLP53 WVL34:WVL53 E65570:E65589 IZ65570:IZ65589 SV65570:SV65589 ACR65570:ACR65589 AMN65570:AMN65589 AWJ65570:AWJ65589 BGF65570:BGF65589 BQB65570:BQB65589 BZX65570:BZX65589 CJT65570:CJT65589 CTP65570:CTP65589 DDL65570:DDL65589 DNH65570:DNH65589 DXD65570:DXD65589 EGZ65570:EGZ65589 EQV65570:EQV65589 FAR65570:FAR65589 FKN65570:FKN65589 FUJ65570:FUJ65589 GEF65570:GEF65589 GOB65570:GOB65589 GXX65570:GXX65589 HHT65570:HHT65589 HRP65570:HRP65589 IBL65570:IBL65589 ILH65570:ILH65589 IVD65570:IVD65589 JEZ65570:JEZ65589 JOV65570:JOV65589 JYR65570:JYR65589 KIN65570:KIN65589 KSJ65570:KSJ65589 LCF65570:LCF65589 LMB65570:LMB65589 LVX65570:LVX65589 MFT65570:MFT65589 MPP65570:MPP65589 MZL65570:MZL65589 NJH65570:NJH65589 NTD65570:NTD65589 OCZ65570:OCZ65589 OMV65570:OMV65589 OWR65570:OWR65589 PGN65570:PGN65589 PQJ65570:PQJ65589 QAF65570:QAF65589 QKB65570:QKB65589 QTX65570:QTX65589 RDT65570:RDT65589 RNP65570:RNP65589 RXL65570:RXL65589 SHH65570:SHH65589 SRD65570:SRD65589 TAZ65570:TAZ65589 TKV65570:TKV65589 TUR65570:TUR65589 UEN65570:UEN65589 UOJ65570:UOJ65589 UYF65570:UYF65589 VIB65570:VIB65589 VRX65570:VRX65589 WBT65570:WBT65589 WLP65570:WLP65589 WVL65570:WVL65589 E131106:E131125 IZ131106:IZ131125 SV131106:SV131125 ACR131106:ACR131125 AMN131106:AMN131125 AWJ131106:AWJ131125 BGF131106:BGF131125 BQB131106:BQB131125 BZX131106:BZX131125 CJT131106:CJT131125 CTP131106:CTP131125 DDL131106:DDL131125 DNH131106:DNH131125 DXD131106:DXD131125 EGZ131106:EGZ131125 EQV131106:EQV131125 FAR131106:FAR131125 FKN131106:FKN131125 FUJ131106:FUJ131125 GEF131106:GEF131125 GOB131106:GOB131125 GXX131106:GXX131125 HHT131106:HHT131125 HRP131106:HRP131125 IBL131106:IBL131125 ILH131106:ILH131125 IVD131106:IVD131125 JEZ131106:JEZ131125 JOV131106:JOV131125 JYR131106:JYR131125 KIN131106:KIN131125 KSJ131106:KSJ131125 LCF131106:LCF131125 LMB131106:LMB131125 LVX131106:LVX131125 MFT131106:MFT131125 MPP131106:MPP131125 MZL131106:MZL131125 NJH131106:NJH131125 NTD131106:NTD131125 OCZ131106:OCZ131125 OMV131106:OMV131125 OWR131106:OWR131125 PGN131106:PGN131125 PQJ131106:PQJ131125 QAF131106:QAF131125 QKB131106:QKB131125 QTX131106:QTX131125 RDT131106:RDT131125 RNP131106:RNP131125 RXL131106:RXL131125 SHH131106:SHH131125 SRD131106:SRD131125 TAZ131106:TAZ131125 TKV131106:TKV131125 TUR131106:TUR131125 UEN131106:UEN131125 UOJ131106:UOJ131125 UYF131106:UYF131125 VIB131106:VIB131125 VRX131106:VRX131125 WBT131106:WBT131125 WLP131106:WLP131125 WVL131106:WVL131125 E196642:E196661 IZ196642:IZ196661 SV196642:SV196661 ACR196642:ACR196661 AMN196642:AMN196661 AWJ196642:AWJ196661 BGF196642:BGF196661 BQB196642:BQB196661 BZX196642:BZX196661 CJT196642:CJT196661 CTP196642:CTP196661 DDL196642:DDL196661 DNH196642:DNH196661 DXD196642:DXD196661 EGZ196642:EGZ196661 EQV196642:EQV196661 FAR196642:FAR196661 FKN196642:FKN196661 FUJ196642:FUJ196661 GEF196642:GEF196661 GOB196642:GOB196661 GXX196642:GXX196661 HHT196642:HHT196661 HRP196642:HRP196661 IBL196642:IBL196661 ILH196642:ILH196661 IVD196642:IVD196661 JEZ196642:JEZ196661 JOV196642:JOV196661 JYR196642:JYR196661 KIN196642:KIN196661 KSJ196642:KSJ196661 LCF196642:LCF196661 LMB196642:LMB196661 LVX196642:LVX196661 MFT196642:MFT196661 MPP196642:MPP196661 MZL196642:MZL196661 NJH196642:NJH196661 NTD196642:NTD196661 OCZ196642:OCZ196661 OMV196642:OMV196661 OWR196642:OWR196661 PGN196642:PGN196661 PQJ196642:PQJ196661 QAF196642:QAF196661 QKB196642:QKB196661 QTX196642:QTX196661 RDT196642:RDT196661 RNP196642:RNP196661 RXL196642:RXL196661 SHH196642:SHH196661 SRD196642:SRD196661 TAZ196642:TAZ196661 TKV196642:TKV196661 TUR196642:TUR196661 UEN196642:UEN196661 UOJ196642:UOJ196661 UYF196642:UYF196661 VIB196642:VIB196661 VRX196642:VRX196661 WBT196642:WBT196661 WLP196642:WLP196661 WVL196642:WVL196661 E262178:E262197 IZ262178:IZ262197 SV262178:SV262197 ACR262178:ACR262197 AMN262178:AMN262197 AWJ262178:AWJ262197 BGF262178:BGF262197 BQB262178:BQB262197 BZX262178:BZX262197 CJT262178:CJT262197 CTP262178:CTP262197 DDL262178:DDL262197 DNH262178:DNH262197 DXD262178:DXD262197 EGZ262178:EGZ262197 EQV262178:EQV262197 FAR262178:FAR262197 FKN262178:FKN262197 FUJ262178:FUJ262197 GEF262178:GEF262197 GOB262178:GOB262197 GXX262178:GXX262197 HHT262178:HHT262197 HRP262178:HRP262197 IBL262178:IBL262197 ILH262178:ILH262197 IVD262178:IVD262197 JEZ262178:JEZ262197 JOV262178:JOV262197 JYR262178:JYR262197 KIN262178:KIN262197 KSJ262178:KSJ262197 LCF262178:LCF262197 LMB262178:LMB262197 LVX262178:LVX262197 MFT262178:MFT262197 MPP262178:MPP262197 MZL262178:MZL262197 NJH262178:NJH262197 NTD262178:NTD262197 OCZ262178:OCZ262197 OMV262178:OMV262197 OWR262178:OWR262197 PGN262178:PGN262197 PQJ262178:PQJ262197 QAF262178:QAF262197 QKB262178:QKB262197 QTX262178:QTX262197 RDT262178:RDT262197 RNP262178:RNP262197 RXL262178:RXL262197 SHH262178:SHH262197 SRD262178:SRD262197 TAZ262178:TAZ262197 TKV262178:TKV262197 TUR262178:TUR262197 UEN262178:UEN262197 UOJ262178:UOJ262197 UYF262178:UYF262197 VIB262178:VIB262197 VRX262178:VRX262197 WBT262178:WBT262197 WLP262178:WLP262197 WVL262178:WVL262197 E327714:E327733 IZ327714:IZ327733 SV327714:SV327733 ACR327714:ACR327733 AMN327714:AMN327733 AWJ327714:AWJ327733 BGF327714:BGF327733 BQB327714:BQB327733 BZX327714:BZX327733 CJT327714:CJT327733 CTP327714:CTP327733 DDL327714:DDL327733 DNH327714:DNH327733 DXD327714:DXD327733 EGZ327714:EGZ327733 EQV327714:EQV327733 FAR327714:FAR327733 FKN327714:FKN327733 FUJ327714:FUJ327733 GEF327714:GEF327733 GOB327714:GOB327733 GXX327714:GXX327733 HHT327714:HHT327733 HRP327714:HRP327733 IBL327714:IBL327733 ILH327714:ILH327733 IVD327714:IVD327733 JEZ327714:JEZ327733 JOV327714:JOV327733 JYR327714:JYR327733 KIN327714:KIN327733 KSJ327714:KSJ327733 LCF327714:LCF327733 LMB327714:LMB327733 LVX327714:LVX327733 MFT327714:MFT327733 MPP327714:MPP327733 MZL327714:MZL327733 NJH327714:NJH327733 NTD327714:NTD327733 OCZ327714:OCZ327733 OMV327714:OMV327733 OWR327714:OWR327733 PGN327714:PGN327733 PQJ327714:PQJ327733 QAF327714:QAF327733 QKB327714:QKB327733 QTX327714:QTX327733 RDT327714:RDT327733 RNP327714:RNP327733 RXL327714:RXL327733 SHH327714:SHH327733 SRD327714:SRD327733 TAZ327714:TAZ327733 TKV327714:TKV327733 TUR327714:TUR327733 UEN327714:UEN327733 UOJ327714:UOJ327733 UYF327714:UYF327733 VIB327714:VIB327733 VRX327714:VRX327733 WBT327714:WBT327733 WLP327714:WLP327733 WVL327714:WVL327733 E393250:E393269 IZ393250:IZ393269 SV393250:SV393269 ACR393250:ACR393269 AMN393250:AMN393269 AWJ393250:AWJ393269 BGF393250:BGF393269 BQB393250:BQB393269 BZX393250:BZX393269 CJT393250:CJT393269 CTP393250:CTP393269 DDL393250:DDL393269 DNH393250:DNH393269 DXD393250:DXD393269 EGZ393250:EGZ393269 EQV393250:EQV393269 FAR393250:FAR393269 FKN393250:FKN393269 FUJ393250:FUJ393269 GEF393250:GEF393269 GOB393250:GOB393269 GXX393250:GXX393269 HHT393250:HHT393269 HRP393250:HRP393269 IBL393250:IBL393269 ILH393250:ILH393269 IVD393250:IVD393269 JEZ393250:JEZ393269 JOV393250:JOV393269 JYR393250:JYR393269 KIN393250:KIN393269 KSJ393250:KSJ393269 LCF393250:LCF393269 LMB393250:LMB393269 LVX393250:LVX393269 MFT393250:MFT393269 MPP393250:MPP393269 MZL393250:MZL393269 NJH393250:NJH393269 NTD393250:NTD393269 OCZ393250:OCZ393269 OMV393250:OMV393269 OWR393250:OWR393269 PGN393250:PGN393269 PQJ393250:PQJ393269 QAF393250:QAF393269 QKB393250:QKB393269 QTX393250:QTX393269 RDT393250:RDT393269 RNP393250:RNP393269 RXL393250:RXL393269 SHH393250:SHH393269 SRD393250:SRD393269 TAZ393250:TAZ393269 TKV393250:TKV393269 TUR393250:TUR393269 UEN393250:UEN393269 UOJ393250:UOJ393269 UYF393250:UYF393269 VIB393250:VIB393269 VRX393250:VRX393269 WBT393250:WBT393269 WLP393250:WLP393269 WVL393250:WVL393269 E458786:E458805 IZ458786:IZ458805 SV458786:SV458805 ACR458786:ACR458805 AMN458786:AMN458805 AWJ458786:AWJ458805 BGF458786:BGF458805 BQB458786:BQB458805 BZX458786:BZX458805 CJT458786:CJT458805 CTP458786:CTP458805 DDL458786:DDL458805 DNH458786:DNH458805 DXD458786:DXD458805 EGZ458786:EGZ458805 EQV458786:EQV458805 FAR458786:FAR458805 FKN458786:FKN458805 FUJ458786:FUJ458805 GEF458786:GEF458805 GOB458786:GOB458805 GXX458786:GXX458805 HHT458786:HHT458805 HRP458786:HRP458805 IBL458786:IBL458805 ILH458786:ILH458805 IVD458786:IVD458805 JEZ458786:JEZ458805 JOV458786:JOV458805 JYR458786:JYR458805 KIN458786:KIN458805 KSJ458786:KSJ458805 LCF458786:LCF458805 LMB458786:LMB458805 LVX458786:LVX458805 MFT458786:MFT458805 MPP458786:MPP458805 MZL458786:MZL458805 NJH458786:NJH458805 NTD458786:NTD458805 OCZ458786:OCZ458805 OMV458786:OMV458805 OWR458786:OWR458805 PGN458786:PGN458805 PQJ458786:PQJ458805 QAF458786:QAF458805 QKB458786:QKB458805 QTX458786:QTX458805 RDT458786:RDT458805 RNP458786:RNP458805 RXL458786:RXL458805 SHH458786:SHH458805 SRD458786:SRD458805 TAZ458786:TAZ458805 TKV458786:TKV458805 TUR458786:TUR458805 UEN458786:UEN458805 UOJ458786:UOJ458805 UYF458786:UYF458805 VIB458786:VIB458805 VRX458786:VRX458805 WBT458786:WBT458805 WLP458786:WLP458805 WVL458786:WVL458805 E524322:E524341 IZ524322:IZ524341 SV524322:SV524341 ACR524322:ACR524341 AMN524322:AMN524341 AWJ524322:AWJ524341 BGF524322:BGF524341 BQB524322:BQB524341 BZX524322:BZX524341 CJT524322:CJT524341 CTP524322:CTP524341 DDL524322:DDL524341 DNH524322:DNH524341 DXD524322:DXD524341 EGZ524322:EGZ524341 EQV524322:EQV524341 FAR524322:FAR524341 FKN524322:FKN524341 FUJ524322:FUJ524341 GEF524322:GEF524341 GOB524322:GOB524341 GXX524322:GXX524341 HHT524322:HHT524341 HRP524322:HRP524341 IBL524322:IBL524341 ILH524322:ILH524341 IVD524322:IVD524341 JEZ524322:JEZ524341 JOV524322:JOV524341 JYR524322:JYR524341 KIN524322:KIN524341 KSJ524322:KSJ524341 LCF524322:LCF524341 LMB524322:LMB524341 LVX524322:LVX524341 MFT524322:MFT524341 MPP524322:MPP524341 MZL524322:MZL524341 NJH524322:NJH524341 NTD524322:NTD524341 OCZ524322:OCZ524341 OMV524322:OMV524341 OWR524322:OWR524341 PGN524322:PGN524341 PQJ524322:PQJ524341 QAF524322:QAF524341 QKB524322:QKB524341 QTX524322:QTX524341 RDT524322:RDT524341 RNP524322:RNP524341 RXL524322:RXL524341 SHH524322:SHH524341 SRD524322:SRD524341 TAZ524322:TAZ524341 TKV524322:TKV524341 TUR524322:TUR524341 UEN524322:UEN524341 UOJ524322:UOJ524341 UYF524322:UYF524341 VIB524322:VIB524341 VRX524322:VRX524341 WBT524322:WBT524341 WLP524322:WLP524341 WVL524322:WVL524341 E589858:E589877 IZ589858:IZ589877 SV589858:SV589877 ACR589858:ACR589877 AMN589858:AMN589877 AWJ589858:AWJ589877 BGF589858:BGF589877 BQB589858:BQB589877 BZX589858:BZX589877 CJT589858:CJT589877 CTP589858:CTP589877 DDL589858:DDL589877 DNH589858:DNH589877 DXD589858:DXD589877 EGZ589858:EGZ589877 EQV589858:EQV589877 FAR589858:FAR589877 FKN589858:FKN589877 FUJ589858:FUJ589877 GEF589858:GEF589877 GOB589858:GOB589877 GXX589858:GXX589877 HHT589858:HHT589877 HRP589858:HRP589877 IBL589858:IBL589877 ILH589858:ILH589877 IVD589858:IVD589877 JEZ589858:JEZ589877 JOV589858:JOV589877 JYR589858:JYR589877 KIN589858:KIN589877 KSJ589858:KSJ589877 LCF589858:LCF589877 LMB589858:LMB589877 LVX589858:LVX589877 MFT589858:MFT589877 MPP589858:MPP589877 MZL589858:MZL589877 NJH589858:NJH589877 NTD589858:NTD589877 OCZ589858:OCZ589877 OMV589858:OMV589877 OWR589858:OWR589877 PGN589858:PGN589877 PQJ589858:PQJ589877 QAF589858:QAF589877 QKB589858:QKB589877 QTX589858:QTX589877 RDT589858:RDT589877 RNP589858:RNP589877 RXL589858:RXL589877 SHH589858:SHH589877 SRD589858:SRD589877 TAZ589858:TAZ589877 TKV589858:TKV589877 TUR589858:TUR589877 UEN589858:UEN589877 UOJ589858:UOJ589877 UYF589858:UYF589877 VIB589858:VIB589877 VRX589858:VRX589877 WBT589858:WBT589877 WLP589858:WLP589877 WVL589858:WVL589877 E655394:E655413 IZ655394:IZ655413 SV655394:SV655413 ACR655394:ACR655413 AMN655394:AMN655413 AWJ655394:AWJ655413 BGF655394:BGF655413 BQB655394:BQB655413 BZX655394:BZX655413 CJT655394:CJT655413 CTP655394:CTP655413 DDL655394:DDL655413 DNH655394:DNH655413 DXD655394:DXD655413 EGZ655394:EGZ655413 EQV655394:EQV655413 FAR655394:FAR655413 FKN655394:FKN655413 FUJ655394:FUJ655413 GEF655394:GEF655413 GOB655394:GOB655413 GXX655394:GXX655413 HHT655394:HHT655413 HRP655394:HRP655413 IBL655394:IBL655413 ILH655394:ILH655413 IVD655394:IVD655413 JEZ655394:JEZ655413 JOV655394:JOV655413 JYR655394:JYR655413 KIN655394:KIN655413 KSJ655394:KSJ655413 LCF655394:LCF655413 LMB655394:LMB655413 LVX655394:LVX655413 MFT655394:MFT655413 MPP655394:MPP655413 MZL655394:MZL655413 NJH655394:NJH655413 NTD655394:NTD655413 OCZ655394:OCZ655413 OMV655394:OMV655413 OWR655394:OWR655413 PGN655394:PGN655413 PQJ655394:PQJ655413 QAF655394:QAF655413 QKB655394:QKB655413 QTX655394:QTX655413 RDT655394:RDT655413 RNP655394:RNP655413 RXL655394:RXL655413 SHH655394:SHH655413 SRD655394:SRD655413 TAZ655394:TAZ655413 TKV655394:TKV655413 TUR655394:TUR655413 UEN655394:UEN655413 UOJ655394:UOJ655413 UYF655394:UYF655413 VIB655394:VIB655413 VRX655394:VRX655413 WBT655394:WBT655413 WLP655394:WLP655413 WVL655394:WVL655413 E720930:E720949 IZ720930:IZ720949 SV720930:SV720949 ACR720930:ACR720949 AMN720930:AMN720949 AWJ720930:AWJ720949 BGF720930:BGF720949 BQB720930:BQB720949 BZX720930:BZX720949 CJT720930:CJT720949 CTP720930:CTP720949 DDL720930:DDL720949 DNH720930:DNH720949 DXD720930:DXD720949 EGZ720930:EGZ720949 EQV720930:EQV720949 FAR720930:FAR720949 FKN720930:FKN720949 FUJ720930:FUJ720949 GEF720930:GEF720949 GOB720930:GOB720949 GXX720930:GXX720949 HHT720930:HHT720949 HRP720930:HRP720949 IBL720930:IBL720949 ILH720930:ILH720949 IVD720930:IVD720949 JEZ720930:JEZ720949 JOV720930:JOV720949 JYR720930:JYR720949 KIN720930:KIN720949 KSJ720930:KSJ720949 LCF720930:LCF720949 LMB720930:LMB720949 LVX720930:LVX720949 MFT720930:MFT720949 MPP720930:MPP720949 MZL720930:MZL720949 NJH720930:NJH720949 NTD720930:NTD720949 OCZ720930:OCZ720949 OMV720930:OMV720949 OWR720930:OWR720949 PGN720930:PGN720949 PQJ720930:PQJ720949 QAF720930:QAF720949 QKB720930:QKB720949 QTX720930:QTX720949 RDT720930:RDT720949 RNP720930:RNP720949 RXL720930:RXL720949 SHH720930:SHH720949 SRD720930:SRD720949 TAZ720930:TAZ720949 TKV720930:TKV720949 TUR720930:TUR720949 UEN720930:UEN720949 UOJ720930:UOJ720949 UYF720930:UYF720949 VIB720930:VIB720949 VRX720930:VRX720949 WBT720930:WBT720949 WLP720930:WLP720949 WVL720930:WVL720949 E786466:E786485 IZ786466:IZ786485 SV786466:SV786485 ACR786466:ACR786485 AMN786466:AMN786485 AWJ786466:AWJ786485 BGF786466:BGF786485 BQB786466:BQB786485 BZX786466:BZX786485 CJT786466:CJT786485 CTP786466:CTP786485 DDL786466:DDL786485 DNH786466:DNH786485 DXD786466:DXD786485 EGZ786466:EGZ786485 EQV786466:EQV786485 FAR786466:FAR786485 FKN786466:FKN786485 FUJ786466:FUJ786485 GEF786466:GEF786485 GOB786466:GOB786485 GXX786466:GXX786485 HHT786466:HHT786485 HRP786466:HRP786485 IBL786466:IBL786485 ILH786466:ILH786485 IVD786466:IVD786485 JEZ786466:JEZ786485 JOV786466:JOV786485 JYR786466:JYR786485 KIN786466:KIN786485 KSJ786466:KSJ786485 LCF786466:LCF786485 LMB786466:LMB786485 LVX786466:LVX786485 MFT786466:MFT786485 MPP786466:MPP786485 MZL786466:MZL786485 NJH786466:NJH786485 NTD786466:NTD786485 OCZ786466:OCZ786485 OMV786466:OMV786485 OWR786466:OWR786485 PGN786466:PGN786485 PQJ786466:PQJ786485 QAF786466:QAF786485 QKB786466:QKB786485 QTX786466:QTX786485 RDT786466:RDT786485 RNP786466:RNP786485 RXL786466:RXL786485 SHH786466:SHH786485 SRD786466:SRD786485 TAZ786466:TAZ786485 TKV786466:TKV786485 TUR786466:TUR786485 UEN786466:UEN786485 UOJ786466:UOJ786485 UYF786466:UYF786485 VIB786466:VIB786485 VRX786466:VRX786485 WBT786466:WBT786485 WLP786466:WLP786485 WVL786466:WVL786485 E852002:E852021 IZ852002:IZ852021 SV852002:SV852021 ACR852002:ACR852021 AMN852002:AMN852021 AWJ852002:AWJ852021 BGF852002:BGF852021 BQB852002:BQB852021 BZX852002:BZX852021 CJT852002:CJT852021 CTP852002:CTP852021 DDL852002:DDL852021 DNH852002:DNH852021 DXD852002:DXD852021 EGZ852002:EGZ852021 EQV852002:EQV852021 FAR852002:FAR852021 FKN852002:FKN852021 FUJ852002:FUJ852021 GEF852002:GEF852021 GOB852002:GOB852021 GXX852002:GXX852021 HHT852002:HHT852021 HRP852002:HRP852021 IBL852002:IBL852021 ILH852002:ILH852021 IVD852002:IVD852021 JEZ852002:JEZ852021 JOV852002:JOV852021 JYR852002:JYR852021 KIN852002:KIN852021 KSJ852002:KSJ852021 LCF852002:LCF852021 LMB852002:LMB852021 LVX852002:LVX852021 MFT852002:MFT852021 MPP852002:MPP852021 MZL852002:MZL852021 NJH852002:NJH852021 NTD852002:NTD852021 OCZ852002:OCZ852021 OMV852002:OMV852021 OWR852002:OWR852021 PGN852002:PGN852021 PQJ852002:PQJ852021 QAF852002:QAF852021 QKB852002:QKB852021 QTX852002:QTX852021 RDT852002:RDT852021 RNP852002:RNP852021 RXL852002:RXL852021 SHH852002:SHH852021 SRD852002:SRD852021 TAZ852002:TAZ852021 TKV852002:TKV852021 TUR852002:TUR852021 UEN852002:UEN852021 UOJ852002:UOJ852021 UYF852002:UYF852021 VIB852002:VIB852021 VRX852002:VRX852021 WBT852002:WBT852021 WLP852002:WLP852021 WVL852002:WVL852021 E917538:E917557 IZ917538:IZ917557 SV917538:SV917557 ACR917538:ACR917557 AMN917538:AMN917557 AWJ917538:AWJ917557 BGF917538:BGF917557 BQB917538:BQB917557 BZX917538:BZX917557 CJT917538:CJT917557 CTP917538:CTP917557 DDL917538:DDL917557 DNH917538:DNH917557 DXD917538:DXD917557 EGZ917538:EGZ917557 EQV917538:EQV917557 FAR917538:FAR917557 FKN917538:FKN917557 FUJ917538:FUJ917557 GEF917538:GEF917557 GOB917538:GOB917557 GXX917538:GXX917557 HHT917538:HHT917557 HRP917538:HRP917557 IBL917538:IBL917557 ILH917538:ILH917557 IVD917538:IVD917557 JEZ917538:JEZ917557 JOV917538:JOV917557 JYR917538:JYR917557 KIN917538:KIN917557 KSJ917538:KSJ917557 LCF917538:LCF917557 LMB917538:LMB917557 LVX917538:LVX917557 MFT917538:MFT917557 MPP917538:MPP917557 MZL917538:MZL917557 NJH917538:NJH917557 NTD917538:NTD917557 OCZ917538:OCZ917557 OMV917538:OMV917557 OWR917538:OWR917557 PGN917538:PGN917557 PQJ917538:PQJ917557 QAF917538:QAF917557 QKB917538:QKB917557 QTX917538:QTX917557 RDT917538:RDT917557 RNP917538:RNP917557 RXL917538:RXL917557 SHH917538:SHH917557 SRD917538:SRD917557 TAZ917538:TAZ917557 TKV917538:TKV917557 TUR917538:TUR917557 UEN917538:UEN917557 UOJ917538:UOJ917557 UYF917538:UYF917557 VIB917538:VIB917557 VRX917538:VRX917557 WBT917538:WBT917557 WLP917538:WLP917557 WVL917538:WVL917557 E983074:E983093 IZ983074:IZ983093 SV983074:SV983093 ACR983074:ACR983093 AMN983074:AMN983093 AWJ983074:AWJ983093 BGF983074:BGF983093 BQB983074:BQB983093 BZX983074:BZX983093 CJT983074:CJT983093 CTP983074:CTP983093 DDL983074:DDL983093 DNH983074:DNH983093 DXD983074:DXD983093 EGZ983074:EGZ983093 EQV983074:EQV983093 FAR983074:FAR983093 FKN983074:FKN983093 FUJ983074:FUJ983093 GEF983074:GEF983093 GOB983074:GOB983093 GXX983074:GXX983093 HHT983074:HHT983093 HRP983074:HRP983093 IBL983074:IBL983093 ILH983074:ILH983093 IVD983074:IVD983093 JEZ983074:JEZ983093 JOV983074:JOV983093 JYR983074:JYR983093 KIN983074:KIN983093 KSJ983074:KSJ983093 LCF983074:LCF983093 LMB983074:LMB983093 LVX983074:LVX983093 MFT983074:MFT983093 MPP983074:MPP983093 MZL983074:MZL983093 NJH983074:NJH983093 NTD983074:NTD983093 OCZ983074:OCZ983093 OMV983074:OMV983093 OWR983074:OWR983093 PGN983074:PGN983093 PQJ983074:PQJ983093 QAF983074:QAF983093 QKB983074:QKB983093 QTX983074:QTX983093 RDT983074:RDT983093 RNP983074:RNP983093 RXL983074:RXL983093 SHH983074:SHH983093 SRD983074:SRD983093 TAZ983074:TAZ983093 TKV983074:TKV983093 TUR983074:TUR983093 UEN983074:UEN983093 UOJ983074:UOJ983093 UYF983074:UYF983093 VIB983074:VIB983093 VRX983074:VRX983093 WBT983074:WBT983093 WLP983074:WLP983093 WVL983074:WVL983093 WLR983074:WLU983093 JA22:JA96 SW22:SW96 ACS22:ACS96 AMO22:AMO96 AWK22:AWK96 BGG22:BGG96 BQC22:BQC96 BZY22:BZY96 CJU22:CJU96 CTQ22:CTQ96 DDM22:DDM96 DNI22:DNI96 DXE22:DXE96 EHA22:EHA96 EQW22:EQW96 FAS22:FAS96 FKO22:FKO96 FUK22:FUK96 GEG22:GEG96 GOC22:GOC96 GXY22:GXY96 HHU22:HHU96 HRQ22:HRQ96 IBM22:IBM96 ILI22:ILI96 IVE22:IVE96 JFA22:JFA96 JOW22:JOW96 JYS22:JYS96 KIO22:KIO96 KSK22:KSK96 LCG22:LCG96 LMC22:LMC96 LVY22:LVY96 MFU22:MFU96 MPQ22:MPQ96 MZM22:MZM96 NJI22:NJI96 NTE22:NTE96 ODA22:ODA96 OMW22:OMW96 OWS22:OWS96 PGO22:PGO96 PQK22:PQK96 QAG22:QAG96 QKC22:QKC96 QTY22:QTY96 RDU22:RDU96 RNQ22:RNQ96 RXM22:RXM96 SHI22:SHI96 SRE22:SRE96 TBA22:TBA96 TKW22:TKW96 TUS22:TUS96 UEO22:UEO96 UOK22:UOK96 UYG22:UYG96 VIC22:VIC96 VRY22:VRY96 WBU22:WBU96 WLQ22:WLQ96 WVM22:WVM96 F65558:F65632 JA65558:JA65632 SW65558:SW65632 ACS65558:ACS65632 AMO65558:AMO65632 AWK65558:AWK65632 BGG65558:BGG65632 BQC65558:BQC65632 BZY65558:BZY65632 CJU65558:CJU65632 CTQ65558:CTQ65632 DDM65558:DDM65632 DNI65558:DNI65632 DXE65558:DXE65632 EHA65558:EHA65632 EQW65558:EQW65632 FAS65558:FAS65632 FKO65558:FKO65632 FUK65558:FUK65632 GEG65558:GEG65632 GOC65558:GOC65632 GXY65558:GXY65632 HHU65558:HHU65632 HRQ65558:HRQ65632 IBM65558:IBM65632 ILI65558:ILI65632 IVE65558:IVE65632 JFA65558:JFA65632 JOW65558:JOW65632 JYS65558:JYS65632 KIO65558:KIO65632 KSK65558:KSK65632 LCG65558:LCG65632 LMC65558:LMC65632 LVY65558:LVY65632 MFU65558:MFU65632 MPQ65558:MPQ65632 MZM65558:MZM65632 NJI65558:NJI65632 NTE65558:NTE65632 ODA65558:ODA65632 OMW65558:OMW65632 OWS65558:OWS65632 PGO65558:PGO65632 PQK65558:PQK65632 QAG65558:QAG65632 QKC65558:QKC65632 QTY65558:QTY65632 RDU65558:RDU65632 RNQ65558:RNQ65632 RXM65558:RXM65632 SHI65558:SHI65632 SRE65558:SRE65632 TBA65558:TBA65632 TKW65558:TKW65632 TUS65558:TUS65632 UEO65558:UEO65632 UOK65558:UOK65632 UYG65558:UYG65632 VIC65558:VIC65632 VRY65558:VRY65632 WBU65558:WBU65632 WLQ65558:WLQ65632 WVM65558:WVM65632 F131094:F131168 JA131094:JA131168 SW131094:SW131168 ACS131094:ACS131168 AMO131094:AMO131168 AWK131094:AWK131168 BGG131094:BGG131168 BQC131094:BQC131168 BZY131094:BZY131168 CJU131094:CJU131168 CTQ131094:CTQ131168 DDM131094:DDM131168 DNI131094:DNI131168 DXE131094:DXE131168 EHA131094:EHA131168 EQW131094:EQW131168 FAS131094:FAS131168 FKO131094:FKO131168 FUK131094:FUK131168 GEG131094:GEG131168 GOC131094:GOC131168 GXY131094:GXY131168 HHU131094:HHU131168 HRQ131094:HRQ131168 IBM131094:IBM131168 ILI131094:ILI131168 IVE131094:IVE131168 JFA131094:JFA131168 JOW131094:JOW131168 JYS131094:JYS131168 KIO131094:KIO131168 KSK131094:KSK131168 LCG131094:LCG131168 LMC131094:LMC131168 LVY131094:LVY131168 MFU131094:MFU131168 MPQ131094:MPQ131168 MZM131094:MZM131168 NJI131094:NJI131168 NTE131094:NTE131168 ODA131094:ODA131168 OMW131094:OMW131168 OWS131094:OWS131168 PGO131094:PGO131168 PQK131094:PQK131168 QAG131094:QAG131168 QKC131094:QKC131168 QTY131094:QTY131168 RDU131094:RDU131168 RNQ131094:RNQ131168 RXM131094:RXM131168 SHI131094:SHI131168 SRE131094:SRE131168 TBA131094:TBA131168 TKW131094:TKW131168 TUS131094:TUS131168 UEO131094:UEO131168 UOK131094:UOK131168 UYG131094:UYG131168 VIC131094:VIC131168 VRY131094:VRY131168 WBU131094:WBU131168 WLQ131094:WLQ131168 WVM131094:WVM131168 F196630:F196704 JA196630:JA196704 SW196630:SW196704 ACS196630:ACS196704 AMO196630:AMO196704 AWK196630:AWK196704 BGG196630:BGG196704 BQC196630:BQC196704 BZY196630:BZY196704 CJU196630:CJU196704 CTQ196630:CTQ196704 DDM196630:DDM196704 DNI196630:DNI196704 DXE196630:DXE196704 EHA196630:EHA196704 EQW196630:EQW196704 FAS196630:FAS196704 FKO196630:FKO196704 FUK196630:FUK196704 GEG196630:GEG196704 GOC196630:GOC196704 GXY196630:GXY196704 HHU196630:HHU196704 HRQ196630:HRQ196704 IBM196630:IBM196704 ILI196630:ILI196704 IVE196630:IVE196704 JFA196630:JFA196704 JOW196630:JOW196704 JYS196630:JYS196704 KIO196630:KIO196704 KSK196630:KSK196704 LCG196630:LCG196704 LMC196630:LMC196704 LVY196630:LVY196704 MFU196630:MFU196704 MPQ196630:MPQ196704 MZM196630:MZM196704 NJI196630:NJI196704 NTE196630:NTE196704 ODA196630:ODA196704 OMW196630:OMW196704 OWS196630:OWS196704 PGO196630:PGO196704 PQK196630:PQK196704 QAG196630:QAG196704 QKC196630:QKC196704 QTY196630:QTY196704 RDU196630:RDU196704 RNQ196630:RNQ196704 RXM196630:RXM196704 SHI196630:SHI196704 SRE196630:SRE196704 TBA196630:TBA196704 TKW196630:TKW196704 TUS196630:TUS196704 UEO196630:UEO196704 UOK196630:UOK196704 UYG196630:UYG196704 VIC196630:VIC196704 VRY196630:VRY196704 WBU196630:WBU196704 WLQ196630:WLQ196704 WVM196630:WVM196704 F262166:F262240 JA262166:JA262240 SW262166:SW262240 ACS262166:ACS262240 AMO262166:AMO262240 AWK262166:AWK262240 BGG262166:BGG262240 BQC262166:BQC262240 BZY262166:BZY262240 CJU262166:CJU262240 CTQ262166:CTQ262240 DDM262166:DDM262240 DNI262166:DNI262240 DXE262166:DXE262240 EHA262166:EHA262240 EQW262166:EQW262240 FAS262166:FAS262240 FKO262166:FKO262240 FUK262166:FUK262240 GEG262166:GEG262240 GOC262166:GOC262240 GXY262166:GXY262240 HHU262166:HHU262240 HRQ262166:HRQ262240 IBM262166:IBM262240 ILI262166:ILI262240 IVE262166:IVE262240 JFA262166:JFA262240 JOW262166:JOW262240 JYS262166:JYS262240 KIO262166:KIO262240 KSK262166:KSK262240 LCG262166:LCG262240 LMC262166:LMC262240 LVY262166:LVY262240 MFU262166:MFU262240 MPQ262166:MPQ262240 MZM262166:MZM262240 NJI262166:NJI262240 NTE262166:NTE262240 ODA262166:ODA262240 OMW262166:OMW262240 OWS262166:OWS262240 PGO262166:PGO262240 PQK262166:PQK262240 QAG262166:QAG262240 QKC262166:QKC262240 QTY262166:QTY262240 RDU262166:RDU262240 RNQ262166:RNQ262240 RXM262166:RXM262240 SHI262166:SHI262240 SRE262166:SRE262240 TBA262166:TBA262240 TKW262166:TKW262240 TUS262166:TUS262240 UEO262166:UEO262240 UOK262166:UOK262240 UYG262166:UYG262240 VIC262166:VIC262240 VRY262166:VRY262240 WBU262166:WBU262240 WLQ262166:WLQ262240 WVM262166:WVM262240 F327702:F327776 JA327702:JA327776 SW327702:SW327776 ACS327702:ACS327776 AMO327702:AMO327776 AWK327702:AWK327776 BGG327702:BGG327776 BQC327702:BQC327776 BZY327702:BZY327776 CJU327702:CJU327776 CTQ327702:CTQ327776 DDM327702:DDM327776 DNI327702:DNI327776 DXE327702:DXE327776 EHA327702:EHA327776 EQW327702:EQW327776 FAS327702:FAS327776 FKO327702:FKO327776 FUK327702:FUK327776 GEG327702:GEG327776 GOC327702:GOC327776 GXY327702:GXY327776 HHU327702:HHU327776 HRQ327702:HRQ327776 IBM327702:IBM327776 ILI327702:ILI327776 IVE327702:IVE327776 JFA327702:JFA327776 JOW327702:JOW327776 JYS327702:JYS327776 KIO327702:KIO327776 KSK327702:KSK327776 LCG327702:LCG327776 LMC327702:LMC327776 LVY327702:LVY327776 MFU327702:MFU327776 MPQ327702:MPQ327776 MZM327702:MZM327776 NJI327702:NJI327776 NTE327702:NTE327776 ODA327702:ODA327776 OMW327702:OMW327776 OWS327702:OWS327776 PGO327702:PGO327776 PQK327702:PQK327776 QAG327702:QAG327776 QKC327702:QKC327776 QTY327702:QTY327776 RDU327702:RDU327776 RNQ327702:RNQ327776 RXM327702:RXM327776 SHI327702:SHI327776 SRE327702:SRE327776 TBA327702:TBA327776 TKW327702:TKW327776 TUS327702:TUS327776 UEO327702:UEO327776 UOK327702:UOK327776 UYG327702:UYG327776 VIC327702:VIC327776 VRY327702:VRY327776 WBU327702:WBU327776 WLQ327702:WLQ327776 WVM327702:WVM327776 F393238:F393312 JA393238:JA393312 SW393238:SW393312 ACS393238:ACS393312 AMO393238:AMO393312 AWK393238:AWK393312 BGG393238:BGG393312 BQC393238:BQC393312 BZY393238:BZY393312 CJU393238:CJU393312 CTQ393238:CTQ393312 DDM393238:DDM393312 DNI393238:DNI393312 DXE393238:DXE393312 EHA393238:EHA393312 EQW393238:EQW393312 FAS393238:FAS393312 FKO393238:FKO393312 FUK393238:FUK393312 GEG393238:GEG393312 GOC393238:GOC393312 GXY393238:GXY393312 HHU393238:HHU393312 HRQ393238:HRQ393312 IBM393238:IBM393312 ILI393238:ILI393312 IVE393238:IVE393312 JFA393238:JFA393312 JOW393238:JOW393312 JYS393238:JYS393312 KIO393238:KIO393312 KSK393238:KSK393312 LCG393238:LCG393312 LMC393238:LMC393312 LVY393238:LVY393312 MFU393238:MFU393312 MPQ393238:MPQ393312 MZM393238:MZM393312 NJI393238:NJI393312 NTE393238:NTE393312 ODA393238:ODA393312 OMW393238:OMW393312 OWS393238:OWS393312 PGO393238:PGO393312 PQK393238:PQK393312 QAG393238:QAG393312 QKC393238:QKC393312 QTY393238:QTY393312 RDU393238:RDU393312 RNQ393238:RNQ393312 RXM393238:RXM393312 SHI393238:SHI393312 SRE393238:SRE393312 TBA393238:TBA393312 TKW393238:TKW393312 TUS393238:TUS393312 UEO393238:UEO393312 UOK393238:UOK393312 UYG393238:UYG393312 VIC393238:VIC393312 VRY393238:VRY393312 WBU393238:WBU393312 WLQ393238:WLQ393312 WVM393238:WVM393312 F458774:F458848 JA458774:JA458848 SW458774:SW458848 ACS458774:ACS458848 AMO458774:AMO458848 AWK458774:AWK458848 BGG458774:BGG458848 BQC458774:BQC458848 BZY458774:BZY458848 CJU458774:CJU458848 CTQ458774:CTQ458848 DDM458774:DDM458848 DNI458774:DNI458848 DXE458774:DXE458848 EHA458774:EHA458848 EQW458774:EQW458848 FAS458774:FAS458848 FKO458774:FKO458848 FUK458774:FUK458848 GEG458774:GEG458848 GOC458774:GOC458848 GXY458774:GXY458848 HHU458774:HHU458848 HRQ458774:HRQ458848 IBM458774:IBM458848 ILI458774:ILI458848 IVE458774:IVE458848 JFA458774:JFA458848 JOW458774:JOW458848 JYS458774:JYS458848 KIO458774:KIO458848 KSK458774:KSK458848 LCG458774:LCG458848 LMC458774:LMC458848 LVY458774:LVY458848 MFU458774:MFU458848 MPQ458774:MPQ458848 MZM458774:MZM458848 NJI458774:NJI458848 NTE458774:NTE458848 ODA458774:ODA458848 OMW458774:OMW458848 OWS458774:OWS458848 PGO458774:PGO458848 PQK458774:PQK458848 QAG458774:QAG458848 QKC458774:QKC458848 QTY458774:QTY458848 RDU458774:RDU458848 RNQ458774:RNQ458848 RXM458774:RXM458848 SHI458774:SHI458848 SRE458774:SRE458848 TBA458774:TBA458848 TKW458774:TKW458848 TUS458774:TUS458848 UEO458774:UEO458848 UOK458774:UOK458848 UYG458774:UYG458848 VIC458774:VIC458848 VRY458774:VRY458848 WBU458774:WBU458848 WLQ458774:WLQ458848 WVM458774:WVM458848 F524310:F524384 JA524310:JA524384 SW524310:SW524384 ACS524310:ACS524384 AMO524310:AMO524384 AWK524310:AWK524384 BGG524310:BGG524384 BQC524310:BQC524384 BZY524310:BZY524384 CJU524310:CJU524384 CTQ524310:CTQ524384 DDM524310:DDM524384 DNI524310:DNI524384 DXE524310:DXE524384 EHA524310:EHA524384 EQW524310:EQW524384 FAS524310:FAS524384 FKO524310:FKO524384 FUK524310:FUK524384 GEG524310:GEG524384 GOC524310:GOC524384 GXY524310:GXY524384 HHU524310:HHU524384 HRQ524310:HRQ524384 IBM524310:IBM524384 ILI524310:ILI524384 IVE524310:IVE524384 JFA524310:JFA524384 JOW524310:JOW524384 JYS524310:JYS524384 KIO524310:KIO524384 KSK524310:KSK524384 LCG524310:LCG524384 LMC524310:LMC524384 LVY524310:LVY524384 MFU524310:MFU524384 MPQ524310:MPQ524384 MZM524310:MZM524384 NJI524310:NJI524384 NTE524310:NTE524384 ODA524310:ODA524384 OMW524310:OMW524384 OWS524310:OWS524384 PGO524310:PGO524384 PQK524310:PQK524384 QAG524310:QAG524384 QKC524310:QKC524384 QTY524310:QTY524384 RDU524310:RDU524384 RNQ524310:RNQ524384 RXM524310:RXM524384 SHI524310:SHI524384 SRE524310:SRE524384 TBA524310:TBA524384 TKW524310:TKW524384 TUS524310:TUS524384 UEO524310:UEO524384 UOK524310:UOK524384 UYG524310:UYG524384 VIC524310:VIC524384 VRY524310:VRY524384 WBU524310:WBU524384 WLQ524310:WLQ524384 WVM524310:WVM524384 F589846:F589920 JA589846:JA589920 SW589846:SW589920 ACS589846:ACS589920 AMO589846:AMO589920 AWK589846:AWK589920 BGG589846:BGG589920 BQC589846:BQC589920 BZY589846:BZY589920 CJU589846:CJU589920 CTQ589846:CTQ589920 DDM589846:DDM589920 DNI589846:DNI589920 DXE589846:DXE589920 EHA589846:EHA589920 EQW589846:EQW589920 FAS589846:FAS589920 FKO589846:FKO589920 FUK589846:FUK589920 GEG589846:GEG589920 GOC589846:GOC589920 GXY589846:GXY589920 HHU589846:HHU589920 HRQ589846:HRQ589920 IBM589846:IBM589920 ILI589846:ILI589920 IVE589846:IVE589920 JFA589846:JFA589920 JOW589846:JOW589920 JYS589846:JYS589920 KIO589846:KIO589920 KSK589846:KSK589920 LCG589846:LCG589920 LMC589846:LMC589920 LVY589846:LVY589920 MFU589846:MFU589920 MPQ589846:MPQ589920 MZM589846:MZM589920 NJI589846:NJI589920 NTE589846:NTE589920 ODA589846:ODA589920 OMW589846:OMW589920 OWS589846:OWS589920 PGO589846:PGO589920 PQK589846:PQK589920 QAG589846:QAG589920 QKC589846:QKC589920 QTY589846:QTY589920 RDU589846:RDU589920 RNQ589846:RNQ589920 RXM589846:RXM589920 SHI589846:SHI589920 SRE589846:SRE589920 TBA589846:TBA589920 TKW589846:TKW589920 TUS589846:TUS589920 UEO589846:UEO589920 UOK589846:UOK589920 UYG589846:UYG589920 VIC589846:VIC589920 VRY589846:VRY589920 WBU589846:WBU589920 WLQ589846:WLQ589920 WVM589846:WVM589920 F655382:F655456 JA655382:JA655456 SW655382:SW655456 ACS655382:ACS655456 AMO655382:AMO655456 AWK655382:AWK655456 BGG655382:BGG655456 BQC655382:BQC655456 BZY655382:BZY655456 CJU655382:CJU655456 CTQ655382:CTQ655456 DDM655382:DDM655456 DNI655382:DNI655456 DXE655382:DXE655456 EHA655382:EHA655456 EQW655382:EQW655456 FAS655382:FAS655456 FKO655382:FKO655456 FUK655382:FUK655456 GEG655382:GEG655456 GOC655382:GOC655456 GXY655382:GXY655456 HHU655382:HHU655456 HRQ655382:HRQ655456 IBM655382:IBM655456 ILI655382:ILI655456 IVE655382:IVE655456 JFA655382:JFA655456 JOW655382:JOW655456 JYS655382:JYS655456 KIO655382:KIO655456 KSK655382:KSK655456 LCG655382:LCG655456 LMC655382:LMC655456 LVY655382:LVY655456 MFU655382:MFU655456 MPQ655382:MPQ655456 MZM655382:MZM655456 NJI655382:NJI655456 NTE655382:NTE655456 ODA655382:ODA655456 OMW655382:OMW655456 OWS655382:OWS655456 PGO655382:PGO655456 PQK655382:PQK655456 QAG655382:QAG655456 QKC655382:QKC655456 QTY655382:QTY655456 RDU655382:RDU655456 RNQ655382:RNQ655456 RXM655382:RXM655456 SHI655382:SHI655456 SRE655382:SRE655456 TBA655382:TBA655456 TKW655382:TKW655456 TUS655382:TUS655456 UEO655382:UEO655456 UOK655382:UOK655456 UYG655382:UYG655456 VIC655382:VIC655456 VRY655382:VRY655456 WBU655382:WBU655456 WLQ655382:WLQ655456 WVM655382:WVM655456 F720918:F720992 JA720918:JA720992 SW720918:SW720992 ACS720918:ACS720992 AMO720918:AMO720992 AWK720918:AWK720992 BGG720918:BGG720992 BQC720918:BQC720992 BZY720918:BZY720992 CJU720918:CJU720992 CTQ720918:CTQ720992 DDM720918:DDM720992 DNI720918:DNI720992 DXE720918:DXE720992 EHA720918:EHA720992 EQW720918:EQW720992 FAS720918:FAS720992 FKO720918:FKO720992 FUK720918:FUK720992 GEG720918:GEG720992 GOC720918:GOC720992 GXY720918:GXY720992 HHU720918:HHU720992 HRQ720918:HRQ720992 IBM720918:IBM720992 ILI720918:ILI720992 IVE720918:IVE720992 JFA720918:JFA720992 JOW720918:JOW720992 JYS720918:JYS720992 KIO720918:KIO720992 KSK720918:KSK720992 LCG720918:LCG720992 LMC720918:LMC720992 LVY720918:LVY720992 MFU720918:MFU720992 MPQ720918:MPQ720992 MZM720918:MZM720992 NJI720918:NJI720992 NTE720918:NTE720992 ODA720918:ODA720992 OMW720918:OMW720992 OWS720918:OWS720992 PGO720918:PGO720992 PQK720918:PQK720992 QAG720918:QAG720992 QKC720918:QKC720992 QTY720918:QTY720992 RDU720918:RDU720992 RNQ720918:RNQ720992 RXM720918:RXM720992 SHI720918:SHI720992 SRE720918:SRE720992 TBA720918:TBA720992 TKW720918:TKW720992 TUS720918:TUS720992 UEO720918:UEO720992 UOK720918:UOK720992 UYG720918:UYG720992 VIC720918:VIC720992 VRY720918:VRY720992 WBU720918:WBU720992 WLQ720918:WLQ720992 WVM720918:WVM720992 F786454:F786528 JA786454:JA786528 SW786454:SW786528 ACS786454:ACS786528 AMO786454:AMO786528 AWK786454:AWK786528 BGG786454:BGG786528 BQC786454:BQC786528 BZY786454:BZY786528 CJU786454:CJU786528 CTQ786454:CTQ786528 DDM786454:DDM786528 DNI786454:DNI786528 DXE786454:DXE786528 EHA786454:EHA786528 EQW786454:EQW786528 FAS786454:FAS786528 FKO786454:FKO786528 FUK786454:FUK786528 GEG786454:GEG786528 GOC786454:GOC786528 GXY786454:GXY786528 HHU786454:HHU786528 HRQ786454:HRQ786528 IBM786454:IBM786528 ILI786454:ILI786528 IVE786454:IVE786528 JFA786454:JFA786528 JOW786454:JOW786528 JYS786454:JYS786528 KIO786454:KIO786528 KSK786454:KSK786528 LCG786454:LCG786528 LMC786454:LMC786528 LVY786454:LVY786528 MFU786454:MFU786528 MPQ786454:MPQ786528 MZM786454:MZM786528 NJI786454:NJI786528 NTE786454:NTE786528 ODA786454:ODA786528 OMW786454:OMW786528 OWS786454:OWS786528 PGO786454:PGO786528 PQK786454:PQK786528 QAG786454:QAG786528 QKC786454:QKC786528 QTY786454:QTY786528 RDU786454:RDU786528 RNQ786454:RNQ786528 RXM786454:RXM786528 SHI786454:SHI786528 SRE786454:SRE786528 TBA786454:TBA786528 TKW786454:TKW786528 TUS786454:TUS786528 UEO786454:UEO786528 UOK786454:UOK786528 UYG786454:UYG786528 VIC786454:VIC786528 VRY786454:VRY786528 WBU786454:WBU786528 WLQ786454:WLQ786528 WVM786454:WVM786528 F851990:F852064 JA851990:JA852064 SW851990:SW852064 ACS851990:ACS852064 AMO851990:AMO852064 AWK851990:AWK852064 BGG851990:BGG852064 BQC851990:BQC852064 BZY851990:BZY852064 CJU851990:CJU852064 CTQ851990:CTQ852064 DDM851990:DDM852064 DNI851990:DNI852064 DXE851990:DXE852064 EHA851990:EHA852064 EQW851990:EQW852064 FAS851990:FAS852064 FKO851990:FKO852064 FUK851990:FUK852064 GEG851990:GEG852064 GOC851990:GOC852064 GXY851990:GXY852064 HHU851990:HHU852064 HRQ851990:HRQ852064 IBM851990:IBM852064 ILI851990:ILI852064 IVE851990:IVE852064 JFA851990:JFA852064 JOW851990:JOW852064 JYS851990:JYS852064 KIO851990:KIO852064 KSK851990:KSK852064 LCG851990:LCG852064 LMC851990:LMC852064 LVY851990:LVY852064 MFU851990:MFU852064 MPQ851990:MPQ852064 MZM851990:MZM852064 NJI851990:NJI852064 NTE851990:NTE852064 ODA851990:ODA852064 OMW851990:OMW852064 OWS851990:OWS852064 PGO851990:PGO852064 PQK851990:PQK852064 QAG851990:QAG852064 QKC851990:QKC852064 QTY851990:QTY852064 RDU851990:RDU852064 RNQ851990:RNQ852064 RXM851990:RXM852064 SHI851990:SHI852064 SRE851990:SRE852064 TBA851990:TBA852064 TKW851990:TKW852064 TUS851990:TUS852064 UEO851990:UEO852064 UOK851990:UOK852064 UYG851990:UYG852064 VIC851990:VIC852064 VRY851990:VRY852064 WBU851990:WBU852064 WLQ851990:WLQ852064 WVM851990:WVM852064 F917526:F917600 JA917526:JA917600 SW917526:SW917600 ACS917526:ACS917600 AMO917526:AMO917600 AWK917526:AWK917600 BGG917526:BGG917600 BQC917526:BQC917600 BZY917526:BZY917600 CJU917526:CJU917600 CTQ917526:CTQ917600 DDM917526:DDM917600 DNI917526:DNI917600 DXE917526:DXE917600 EHA917526:EHA917600 EQW917526:EQW917600 FAS917526:FAS917600 FKO917526:FKO917600 FUK917526:FUK917600 GEG917526:GEG917600 GOC917526:GOC917600 GXY917526:GXY917600 HHU917526:HHU917600 HRQ917526:HRQ917600 IBM917526:IBM917600 ILI917526:ILI917600 IVE917526:IVE917600 JFA917526:JFA917600 JOW917526:JOW917600 JYS917526:JYS917600 KIO917526:KIO917600 KSK917526:KSK917600 LCG917526:LCG917600 LMC917526:LMC917600 LVY917526:LVY917600 MFU917526:MFU917600 MPQ917526:MPQ917600 MZM917526:MZM917600 NJI917526:NJI917600 NTE917526:NTE917600 ODA917526:ODA917600 OMW917526:OMW917600 OWS917526:OWS917600 PGO917526:PGO917600 PQK917526:PQK917600 QAG917526:QAG917600 QKC917526:QKC917600 QTY917526:QTY917600 RDU917526:RDU917600 RNQ917526:RNQ917600 RXM917526:RXM917600 SHI917526:SHI917600 SRE917526:SRE917600 TBA917526:TBA917600 TKW917526:TKW917600 TUS917526:TUS917600 UEO917526:UEO917600 UOK917526:UOK917600 UYG917526:UYG917600 VIC917526:VIC917600 VRY917526:VRY917600 WBU917526:WBU917600 WLQ917526:WLQ917600 WVM917526:WVM917600 F983062:F983136 JA983062:JA983136 SW983062:SW983136 ACS983062:ACS983136 AMO983062:AMO983136 AWK983062:AWK983136 BGG983062:BGG983136 BQC983062:BQC983136 BZY983062:BZY983136 CJU983062:CJU983136 CTQ983062:CTQ983136 DDM983062:DDM983136 DNI983062:DNI983136 DXE983062:DXE983136 EHA983062:EHA983136 EQW983062:EQW983136 FAS983062:FAS983136 FKO983062:FKO983136 FUK983062:FUK983136 GEG983062:GEG983136 GOC983062:GOC983136 GXY983062:GXY983136 HHU983062:HHU983136 HRQ983062:HRQ983136 IBM983062:IBM983136 ILI983062:ILI983136 IVE983062:IVE983136 JFA983062:JFA983136 JOW983062:JOW983136 JYS983062:JYS983136 KIO983062:KIO983136 KSK983062:KSK983136 LCG983062:LCG983136 LMC983062:LMC983136 LVY983062:LVY983136 MFU983062:MFU983136 MPQ983062:MPQ983136 MZM983062:MZM983136 NJI983062:NJI983136 NTE983062:NTE983136 ODA983062:ODA983136 OMW983062:OMW983136 OWS983062:OWS983136 PGO983062:PGO983136 PQK983062:PQK983136 QAG983062:QAG983136 QKC983062:QKC983136 QTY983062:QTY983136 RDU983062:RDU983136 RNQ983062:RNQ983136 RXM983062:RXM983136 SHI983062:SHI983136 SRE983062:SRE983136 TBA983062:TBA983136 TKW983062:TKW983136 TUS983062:TUS983136 UEO983062:UEO983136 UOK983062:UOK983136 UYG983062:UYG983136 VIC983062:VIC983136 VRY983062:VRY983136 WBU983062:WBU983136 WLQ983062:WLQ983136 WVM983062:WVM983136 WVN983074:WVQ983093 JB34:JE53 SX34:TA53 ACT34:ACW53 AMP34:AMS53 AWL34:AWO53 BGH34:BGK53 BQD34:BQG53 BZZ34:CAC53 CJV34:CJY53 CTR34:CTU53 DDN34:DDQ53 DNJ34:DNM53 DXF34:DXI53 EHB34:EHE53 EQX34:ERA53 FAT34:FAW53 FKP34:FKS53 FUL34:FUO53 GEH34:GEK53 GOD34:GOG53 GXZ34:GYC53 HHV34:HHY53 HRR34:HRU53 IBN34:IBQ53 ILJ34:ILM53 IVF34:IVI53 JFB34:JFE53 JOX34:JPA53 JYT34:JYW53 KIP34:KIS53 KSL34:KSO53 LCH34:LCK53 LMD34:LMG53 LVZ34:LWC53 MFV34:MFY53 MPR34:MPU53 MZN34:MZQ53 NJJ34:NJM53 NTF34:NTI53 ODB34:ODE53 OMX34:ONA53 OWT34:OWW53 PGP34:PGS53 PQL34:PQO53 QAH34:QAK53 QKD34:QKG53 QTZ34:QUC53 RDV34:RDY53 RNR34:RNU53 RXN34:RXQ53 SHJ34:SHM53 SRF34:SRI53 TBB34:TBE53 TKX34:TLA53 TUT34:TUW53 UEP34:UES53 UOL34:UOO53 UYH34:UYK53 VID34:VIG53 VRZ34:VSC53 WBV34:WBY53 WLR34:WLU53 WVN34:WVQ53 G65570:J65589 JB65570:JE65589 SX65570:TA65589 ACT65570:ACW65589 AMP65570:AMS65589 AWL65570:AWO65589 BGH65570:BGK65589 BQD65570:BQG65589 BZZ65570:CAC65589 CJV65570:CJY65589 CTR65570:CTU65589 DDN65570:DDQ65589 DNJ65570:DNM65589 DXF65570:DXI65589 EHB65570:EHE65589 EQX65570:ERA65589 FAT65570:FAW65589 FKP65570:FKS65589 FUL65570:FUO65589 GEH65570:GEK65589 GOD65570:GOG65589 GXZ65570:GYC65589 HHV65570:HHY65589 HRR65570:HRU65589 IBN65570:IBQ65589 ILJ65570:ILM65589 IVF65570:IVI65589 JFB65570:JFE65589 JOX65570:JPA65589 JYT65570:JYW65589 KIP65570:KIS65589 KSL65570:KSO65589 LCH65570:LCK65589 LMD65570:LMG65589 LVZ65570:LWC65589 MFV65570:MFY65589 MPR65570:MPU65589 MZN65570:MZQ65589 NJJ65570:NJM65589 NTF65570:NTI65589 ODB65570:ODE65589 OMX65570:ONA65589 OWT65570:OWW65589 PGP65570:PGS65589 PQL65570:PQO65589 QAH65570:QAK65589 QKD65570:QKG65589 QTZ65570:QUC65589 RDV65570:RDY65589 RNR65570:RNU65589 RXN65570:RXQ65589 SHJ65570:SHM65589 SRF65570:SRI65589 TBB65570:TBE65589 TKX65570:TLA65589 TUT65570:TUW65589 UEP65570:UES65589 UOL65570:UOO65589 UYH65570:UYK65589 VID65570:VIG65589 VRZ65570:VSC65589 WBV65570:WBY65589 WLR65570:WLU65589 WVN65570:WVQ65589 G131106:J131125 JB131106:JE131125 SX131106:TA131125 ACT131106:ACW131125 AMP131106:AMS131125 AWL131106:AWO131125 BGH131106:BGK131125 BQD131106:BQG131125 BZZ131106:CAC131125 CJV131106:CJY131125 CTR131106:CTU131125 DDN131106:DDQ131125 DNJ131106:DNM131125 DXF131106:DXI131125 EHB131106:EHE131125 EQX131106:ERA131125 FAT131106:FAW131125 FKP131106:FKS131125 FUL131106:FUO131125 GEH131106:GEK131125 GOD131106:GOG131125 GXZ131106:GYC131125 HHV131106:HHY131125 HRR131106:HRU131125 IBN131106:IBQ131125 ILJ131106:ILM131125 IVF131106:IVI131125 JFB131106:JFE131125 JOX131106:JPA131125 JYT131106:JYW131125 KIP131106:KIS131125 KSL131106:KSO131125 LCH131106:LCK131125 LMD131106:LMG131125 LVZ131106:LWC131125 MFV131106:MFY131125 MPR131106:MPU131125 MZN131106:MZQ131125 NJJ131106:NJM131125 NTF131106:NTI131125 ODB131106:ODE131125 OMX131106:ONA131125 OWT131106:OWW131125 PGP131106:PGS131125 PQL131106:PQO131125 QAH131106:QAK131125 QKD131106:QKG131125 QTZ131106:QUC131125 RDV131106:RDY131125 RNR131106:RNU131125 RXN131106:RXQ131125 SHJ131106:SHM131125 SRF131106:SRI131125 TBB131106:TBE131125 TKX131106:TLA131125 TUT131106:TUW131125 UEP131106:UES131125 UOL131106:UOO131125 UYH131106:UYK131125 VID131106:VIG131125 VRZ131106:VSC131125 WBV131106:WBY131125 WLR131106:WLU131125 WVN131106:WVQ131125 G196642:J196661 JB196642:JE196661 SX196642:TA196661 ACT196642:ACW196661 AMP196642:AMS196661 AWL196642:AWO196661 BGH196642:BGK196661 BQD196642:BQG196661 BZZ196642:CAC196661 CJV196642:CJY196661 CTR196642:CTU196661 DDN196642:DDQ196661 DNJ196642:DNM196661 DXF196642:DXI196661 EHB196642:EHE196661 EQX196642:ERA196661 FAT196642:FAW196661 FKP196642:FKS196661 FUL196642:FUO196661 GEH196642:GEK196661 GOD196642:GOG196661 GXZ196642:GYC196661 HHV196642:HHY196661 HRR196642:HRU196661 IBN196642:IBQ196661 ILJ196642:ILM196661 IVF196642:IVI196661 JFB196642:JFE196661 JOX196642:JPA196661 JYT196642:JYW196661 KIP196642:KIS196661 KSL196642:KSO196661 LCH196642:LCK196661 LMD196642:LMG196661 LVZ196642:LWC196661 MFV196642:MFY196661 MPR196642:MPU196661 MZN196642:MZQ196661 NJJ196642:NJM196661 NTF196642:NTI196661 ODB196642:ODE196661 OMX196642:ONA196661 OWT196642:OWW196661 PGP196642:PGS196661 PQL196642:PQO196661 QAH196642:QAK196661 QKD196642:QKG196661 QTZ196642:QUC196661 RDV196642:RDY196661 RNR196642:RNU196661 RXN196642:RXQ196661 SHJ196642:SHM196661 SRF196642:SRI196661 TBB196642:TBE196661 TKX196642:TLA196661 TUT196642:TUW196661 UEP196642:UES196661 UOL196642:UOO196661 UYH196642:UYK196661 VID196642:VIG196661 VRZ196642:VSC196661 WBV196642:WBY196661 WLR196642:WLU196661 WVN196642:WVQ196661 G262178:J262197 JB262178:JE262197 SX262178:TA262197 ACT262178:ACW262197 AMP262178:AMS262197 AWL262178:AWO262197 BGH262178:BGK262197 BQD262178:BQG262197 BZZ262178:CAC262197 CJV262178:CJY262197 CTR262178:CTU262197 DDN262178:DDQ262197 DNJ262178:DNM262197 DXF262178:DXI262197 EHB262178:EHE262197 EQX262178:ERA262197 FAT262178:FAW262197 FKP262178:FKS262197 FUL262178:FUO262197 GEH262178:GEK262197 GOD262178:GOG262197 GXZ262178:GYC262197 HHV262178:HHY262197 HRR262178:HRU262197 IBN262178:IBQ262197 ILJ262178:ILM262197 IVF262178:IVI262197 JFB262178:JFE262197 JOX262178:JPA262197 JYT262178:JYW262197 KIP262178:KIS262197 KSL262178:KSO262197 LCH262178:LCK262197 LMD262178:LMG262197 LVZ262178:LWC262197 MFV262178:MFY262197 MPR262178:MPU262197 MZN262178:MZQ262197 NJJ262178:NJM262197 NTF262178:NTI262197 ODB262178:ODE262197 OMX262178:ONA262197 OWT262178:OWW262197 PGP262178:PGS262197 PQL262178:PQO262197 QAH262178:QAK262197 QKD262178:QKG262197 QTZ262178:QUC262197 RDV262178:RDY262197 RNR262178:RNU262197 RXN262178:RXQ262197 SHJ262178:SHM262197 SRF262178:SRI262197 TBB262178:TBE262197 TKX262178:TLA262197 TUT262178:TUW262197 UEP262178:UES262197 UOL262178:UOO262197 UYH262178:UYK262197 VID262178:VIG262197 VRZ262178:VSC262197 WBV262178:WBY262197 WLR262178:WLU262197 WVN262178:WVQ262197 G327714:J327733 JB327714:JE327733 SX327714:TA327733 ACT327714:ACW327733 AMP327714:AMS327733 AWL327714:AWO327733 BGH327714:BGK327733 BQD327714:BQG327733 BZZ327714:CAC327733 CJV327714:CJY327733 CTR327714:CTU327733 DDN327714:DDQ327733 DNJ327714:DNM327733 DXF327714:DXI327733 EHB327714:EHE327733 EQX327714:ERA327733 FAT327714:FAW327733 FKP327714:FKS327733 FUL327714:FUO327733 GEH327714:GEK327733 GOD327714:GOG327733 GXZ327714:GYC327733 HHV327714:HHY327733 HRR327714:HRU327733 IBN327714:IBQ327733 ILJ327714:ILM327733 IVF327714:IVI327733 JFB327714:JFE327733 JOX327714:JPA327733 JYT327714:JYW327733 KIP327714:KIS327733 KSL327714:KSO327733 LCH327714:LCK327733 LMD327714:LMG327733 LVZ327714:LWC327733 MFV327714:MFY327733 MPR327714:MPU327733 MZN327714:MZQ327733 NJJ327714:NJM327733 NTF327714:NTI327733 ODB327714:ODE327733 OMX327714:ONA327733 OWT327714:OWW327733 PGP327714:PGS327733 PQL327714:PQO327733 QAH327714:QAK327733 QKD327714:QKG327733 QTZ327714:QUC327733 RDV327714:RDY327733 RNR327714:RNU327733 RXN327714:RXQ327733 SHJ327714:SHM327733 SRF327714:SRI327733 TBB327714:TBE327733 TKX327714:TLA327733 TUT327714:TUW327733 UEP327714:UES327733 UOL327714:UOO327733 UYH327714:UYK327733 VID327714:VIG327733 VRZ327714:VSC327733 WBV327714:WBY327733 WLR327714:WLU327733 WVN327714:WVQ327733 G393250:J393269 JB393250:JE393269 SX393250:TA393269 ACT393250:ACW393269 AMP393250:AMS393269 AWL393250:AWO393269 BGH393250:BGK393269 BQD393250:BQG393269 BZZ393250:CAC393269 CJV393250:CJY393269 CTR393250:CTU393269 DDN393250:DDQ393269 DNJ393250:DNM393269 DXF393250:DXI393269 EHB393250:EHE393269 EQX393250:ERA393269 FAT393250:FAW393269 FKP393250:FKS393269 FUL393250:FUO393269 GEH393250:GEK393269 GOD393250:GOG393269 GXZ393250:GYC393269 HHV393250:HHY393269 HRR393250:HRU393269 IBN393250:IBQ393269 ILJ393250:ILM393269 IVF393250:IVI393269 JFB393250:JFE393269 JOX393250:JPA393269 JYT393250:JYW393269 KIP393250:KIS393269 KSL393250:KSO393269 LCH393250:LCK393269 LMD393250:LMG393269 LVZ393250:LWC393269 MFV393250:MFY393269 MPR393250:MPU393269 MZN393250:MZQ393269 NJJ393250:NJM393269 NTF393250:NTI393269 ODB393250:ODE393269 OMX393250:ONA393269 OWT393250:OWW393269 PGP393250:PGS393269 PQL393250:PQO393269 QAH393250:QAK393269 QKD393250:QKG393269 QTZ393250:QUC393269 RDV393250:RDY393269 RNR393250:RNU393269 RXN393250:RXQ393269 SHJ393250:SHM393269 SRF393250:SRI393269 TBB393250:TBE393269 TKX393250:TLA393269 TUT393250:TUW393269 UEP393250:UES393269 UOL393250:UOO393269 UYH393250:UYK393269 VID393250:VIG393269 VRZ393250:VSC393269 WBV393250:WBY393269 WLR393250:WLU393269 WVN393250:WVQ393269 G458786:J458805 JB458786:JE458805 SX458786:TA458805 ACT458786:ACW458805 AMP458786:AMS458805 AWL458786:AWO458805 BGH458786:BGK458805 BQD458786:BQG458805 BZZ458786:CAC458805 CJV458786:CJY458805 CTR458786:CTU458805 DDN458786:DDQ458805 DNJ458786:DNM458805 DXF458786:DXI458805 EHB458786:EHE458805 EQX458786:ERA458805 FAT458786:FAW458805 FKP458786:FKS458805 FUL458786:FUO458805 GEH458786:GEK458805 GOD458786:GOG458805 GXZ458786:GYC458805 HHV458786:HHY458805 HRR458786:HRU458805 IBN458786:IBQ458805 ILJ458786:ILM458805 IVF458786:IVI458805 JFB458786:JFE458805 JOX458786:JPA458805 JYT458786:JYW458805 KIP458786:KIS458805 KSL458786:KSO458805 LCH458786:LCK458805 LMD458786:LMG458805 LVZ458786:LWC458805 MFV458786:MFY458805 MPR458786:MPU458805 MZN458786:MZQ458805 NJJ458786:NJM458805 NTF458786:NTI458805 ODB458786:ODE458805 OMX458786:ONA458805 OWT458786:OWW458805 PGP458786:PGS458805 PQL458786:PQO458805 QAH458786:QAK458805 QKD458786:QKG458805 QTZ458786:QUC458805 RDV458786:RDY458805 RNR458786:RNU458805 RXN458786:RXQ458805 SHJ458786:SHM458805 SRF458786:SRI458805 TBB458786:TBE458805 TKX458786:TLA458805 TUT458786:TUW458805 UEP458786:UES458805 UOL458786:UOO458805 UYH458786:UYK458805 VID458786:VIG458805 VRZ458786:VSC458805 WBV458786:WBY458805 WLR458786:WLU458805 WVN458786:WVQ458805 G524322:J524341 JB524322:JE524341 SX524322:TA524341 ACT524322:ACW524341 AMP524322:AMS524341 AWL524322:AWO524341 BGH524322:BGK524341 BQD524322:BQG524341 BZZ524322:CAC524341 CJV524322:CJY524341 CTR524322:CTU524341 DDN524322:DDQ524341 DNJ524322:DNM524341 DXF524322:DXI524341 EHB524322:EHE524341 EQX524322:ERA524341 FAT524322:FAW524341 FKP524322:FKS524341 FUL524322:FUO524341 GEH524322:GEK524341 GOD524322:GOG524341 GXZ524322:GYC524341 HHV524322:HHY524341 HRR524322:HRU524341 IBN524322:IBQ524341 ILJ524322:ILM524341 IVF524322:IVI524341 JFB524322:JFE524341 JOX524322:JPA524341 JYT524322:JYW524341 KIP524322:KIS524341 KSL524322:KSO524341 LCH524322:LCK524341 LMD524322:LMG524341 LVZ524322:LWC524341 MFV524322:MFY524341 MPR524322:MPU524341 MZN524322:MZQ524341 NJJ524322:NJM524341 NTF524322:NTI524341 ODB524322:ODE524341 OMX524322:ONA524341 OWT524322:OWW524341 PGP524322:PGS524341 PQL524322:PQO524341 QAH524322:QAK524341 QKD524322:QKG524341 QTZ524322:QUC524341 RDV524322:RDY524341 RNR524322:RNU524341 RXN524322:RXQ524341 SHJ524322:SHM524341 SRF524322:SRI524341 TBB524322:TBE524341 TKX524322:TLA524341 TUT524322:TUW524341 UEP524322:UES524341 UOL524322:UOO524341 UYH524322:UYK524341 VID524322:VIG524341 VRZ524322:VSC524341 WBV524322:WBY524341 WLR524322:WLU524341 WVN524322:WVQ524341 G589858:J589877 JB589858:JE589877 SX589858:TA589877 ACT589858:ACW589877 AMP589858:AMS589877 AWL589858:AWO589877 BGH589858:BGK589877 BQD589858:BQG589877 BZZ589858:CAC589877 CJV589858:CJY589877 CTR589858:CTU589877 DDN589858:DDQ589877 DNJ589858:DNM589877 DXF589858:DXI589877 EHB589858:EHE589877 EQX589858:ERA589877 FAT589858:FAW589877 FKP589858:FKS589877 FUL589858:FUO589877 GEH589858:GEK589877 GOD589858:GOG589877 GXZ589858:GYC589877 HHV589858:HHY589877 HRR589858:HRU589877 IBN589858:IBQ589877 ILJ589858:ILM589877 IVF589858:IVI589877 JFB589858:JFE589877 JOX589858:JPA589877 JYT589858:JYW589877 KIP589858:KIS589877 KSL589858:KSO589877 LCH589858:LCK589877 LMD589858:LMG589877 LVZ589858:LWC589877 MFV589858:MFY589877 MPR589858:MPU589877 MZN589858:MZQ589877 NJJ589858:NJM589877 NTF589858:NTI589877 ODB589858:ODE589877 OMX589858:ONA589877 OWT589858:OWW589877 PGP589858:PGS589877 PQL589858:PQO589877 QAH589858:QAK589877 QKD589858:QKG589877 QTZ589858:QUC589877 RDV589858:RDY589877 RNR589858:RNU589877 RXN589858:RXQ589877 SHJ589858:SHM589877 SRF589858:SRI589877 TBB589858:TBE589877 TKX589858:TLA589877 TUT589858:TUW589877 UEP589858:UES589877 UOL589858:UOO589877 UYH589858:UYK589877 VID589858:VIG589877 VRZ589858:VSC589877 WBV589858:WBY589877 WLR589858:WLU589877 WVN589858:WVQ589877 G655394:J655413 JB655394:JE655413 SX655394:TA655413 ACT655394:ACW655413 AMP655394:AMS655413 AWL655394:AWO655413 BGH655394:BGK655413 BQD655394:BQG655413 BZZ655394:CAC655413 CJV655394:CJY655413 CTR655394:CTU655413 DDN655394:DDQ655413 DNJ655394:DNM655413 DXF655394:DXI655413 EHB655394:EHE655413 EQX655394:ERA655413 FAT655394:FAW655413 FKP655394:FKS655413 FUL655394:FUO655413 GEH655394:GEK655413 GOD655394:GOG655413 GXZ655394:GYC655413 HHV655394:HHY655413 HRR655394:HRU655413 IBN655394:IBQ655413 ILJ655394:ILM655413 IVF655394:IVI655413 JFB655394:JFE655413 JOX655394:JPA655413 JYT655394:JYW655413 KIP655394:KIS655413 KSL655394:KSO655413 LCH655394:LCK655413 LMD655394:LMG655413 LVZ655394:LWC655413 MFV655394:MFY655413 MPR655394:MPU655413 MZN655394:MZQ655413 NJJ655394:NJM655413 NTF655394:NTI655413 ODB655394:ODE655413 OMX655394:ONA655413 OWT655394:OWW655413 PGP655394:PGS655413 PQL655394:PQO655413 QAH655394:QAK655413 QKD655394:QKG655413 QTZ655394:QUC655413 RDV655394:RDY655413 RNR655394:RNU655413 RXN655394:RXQ655413 SHJ655394:SHM655413 SRF655394:SRI655413 TBB655394:TBE655413 TKX655394:TLA655413 TUT655394:TUW655413 UEP655394:UES655413 UOL655394:UOO655413 UYH655394:UYK655413 VID655394:VIG655413 VRZ655394:VSC655413 WBV655394:WBY655413 WLR655394:WLU655413 WVN655394:WVQ655413 G720930:J720949 JB720930:JE720949 SX720930:TA720949 ACT720930:ACW720949 AMP720930:AMS720949 AWL720930:AWO720949 BGH720930:BGK720949 BQD720930:BQG720949 BZZ720930:CAC720949 CJV720930:CJY720949 CTR720930:CTU720949 DDN720930:DDQ720949 DNJ720930:DNM720949 DXF720930:DXI720949 EHB720930:EHE720949 EQX720930:ERA720949 FAT720930:FAW720949 FKP720930:FKS720949 FUL720930:FUO720949 GEH720930:GEK720949 GOD720930:GOG720949 GXZ720930:GYC720949 HHV720930:HHY720949 HRR720930:HRU720949 IBN720930:IBQ720949 ILJ720930:ILM720949 IVF720930:IVI720949 JFB720930:JFE720949 JOX720930:JPA720949 JYT720930:JYW720949 KIP720930:KIS720949 KSL720930:KSO720949 LCH720930:LCK720949 LMD720930:LMG720949 LVZ720930:LWC720949 MFV720930:MFY720949 MPR720930:MPU720949 MZN720930:MZQ720949 NJJ720930:NJM720949 NTF720930:NTI720949 ODB720930:ODE720949 OMX720930:ONA720949 OWT720930:OWW720949 PGP720930:PGS720949 PQL720930:PQO720949 QAH720930:QAK720949 QKD720930:QKG720949 QTZ720930:QUC720949 RDV720930:RDY720949 RNR720930:RNU720949 RXN720930:RXQ720949 SHJ720930:SHM720949 SRF720930:SRI720949 TBB720930:TBE720949 TKX720930:TLA720949 TUT720930:TUW720949 UEP720930:UES720949 UOL720930:UOO720949 UYH720930:UYK720949 VID720930:VIG720949 VRZ720930:VSC720949 WBV720930:WBY720949 WLR720930:WLU720949 WVN720930:WVQ720949 G786466:J786485 JB786466:JE786485 SX786466:TA786485 ACT786466:ACW786485 AMP786466:AMS786485 AWL786466:AWO786485 BGH786466:BGK786485 BQD786466:BQG786485 BZZ786466:CAC786485 CJV786466:CJY786485 CTR786466:CTU786485 DDN786466:DDQ786485 DNJ786466:DNM786485 DXF786466:DXI786485 EHB786466:EHE786485 EQX786466:ERA786485 FAT786466:FAW786485 FKP786466:FKS786485 FUL786466:FUO786485 GEH786466:GEK786485 GOD786466:GOG786485 GXZ786466:GYC786485 HHV786466:HHY786485 HRR786466:HRU786485 IBN786466:IBQ786485 ILJ786466:ILM786485 IVF786466:IVI786485 JFB786466:JFE786485 JOX786466:JPA786485 JYT786466:JYW786485 KIP786466:KIS786485 KSL786466:KSO786485 LCH786466:LCK786485 LMD786466:LMG786485 LVZ786466:LWC786485 MFV786466:MFY786485 MPR786466:MPU786485 MZN786466:MZQ786485 NJJ786466:NJM786485 NTF786466:NTI786485 ODB786466:ODE786485 OMX786466:ONA786485 OWT786466:OWW786485 PGP786466:PGS786485 PQL786466:PQO786485 QAH786466:QAK786485 QKD786466:QKG786485 QTZ786466:QUC786485 RDV786466:RDY786485 RNR786466:RNU786485 RXN786466:RXQ786485 SHJ786466:SHM786485 SRF786466:SRI786485 TBB786466:TBE786485 TKX786466:TLA786485 TUT786466:TUW786485 UEP786466:UES786485 UOL786466:UOO786485 UYH786466:UYK786485 VID786466:VIG786485 VRZ786466:VSC786485 WBV786466:WBY786485 WLR786466:WLU786485 WVN786466:WVQ786485 G852002:J852021 JB852002:JE852021 SX852002:TA852021 ACT852002:ACW852021 AMP852002:AMS852021 AWL852002:AWO852021 BGH852002:BGK852021 BQD852002:BQG852021 BZZ852002:CAC852021 CJV852002:CJY852021 CTR852002:CTU852021 DDN852002:DDQ852021 DNJ852002:DNM852021 DXF852002:DXI852021 EHB852002:EHE852021 EQX852002:ERA852021 FAT852002:FAW852021 FKP852002:FKS852021 FUL852002:FUO852021 GEH852002:GEK852021 GOD852002:GOG852021 GXZ852002:GYC852021 HHV852002:HHY852021 HRR852002:HRU852021 IBN852002:IBQ852021 ILJ852002:ILM852021 IVF852002:IVI852021 JFB852002:JFE852021 JOX852002:JPA852021 JYT852002:JYW852021 KIP852002:KIS852021 KSL852002:KSO852021 LCH852002:LCK852021 LMD852002:LMG852021 LVZ852002:LWC852021 MFV852002:MFY852021 MPR852002:MPU852021 MZN852002:MZQ852021 NJJ852002:NJM852021 NTF852002:NTI852021 ODB852002:ODE852021 OMX852002:ONA852021 OWT852002:OWW852021 PGP852002:PGS852021 PQL852002:PQO852021 QAH852002:QAK852021 QKD852002:QKG852021 QTZ852002:QUC852021 RDV852002:RDY852021 RNR852002:RNU852021 RXN852002:RXQ852021 SHJ852002:SHM852021 SRF852002:SRI852021 TBB852002:TBE852021 TKX852002:TLA852021 TUT852002:TUW852021 UEP852002:UES852021 UOL852002:UOO852021 UYH852002:UYK852021 VID852002:VIG852021 VRZ852002:VSC852021 WBV852002:WBY852021 WLR852002:WLU852021 WVN852002:WVQ852021 G917538:J917557 JB917538:JE917557 SX917538:TA917557 ACT917538:ACW917557 AMP917538:AMS917557 AWL917538:AWO917557 BGH917538:BGK917557 BQD917538:BQG917557 BZZ917538:CAC917557 CJV917538:CJY917557 CTR917538:CTU917557 DDN917538:DDQ917557 DNJ917538:DNM917557 DXF917538:DXI917557 EHB917538:EHE917557 EQX917538:ERA917557 FAT917538:FAW917557 FKP917538:FKS917557 FUL917538:FUO917557 GEH917538:GEK917557 GOD917538:GOG917557 GXZ917538:GYC917557 HHV917538:HHY917557 HRR917538:HRU917557 IBN917538:IBQ917557 ILJ917538:ILM917557 IVF917538:IVI917557 JFB917538:JFE917557 JOX917538:JPA917557 JYT917538:JYW917557 KIP917538:KIS917557 KSL917538:KSO917557 LCH917538:LCK917557 LMD917538:LMG917557 LVZ917538:LWC917557 MFV917538:MFY917557 MPR917538:MPU917557 MZN917538:MZQ917557 NJJ917538:NJM917557 NTF917538:NTI917557 ODB917538:ODE917557 OMX917538:ONA917557 OWT917538:OWW917557 PGP917538:PGS917557 PQL917538:PQO917557 QAH917538:QAK917557 QKD917538:QKG917557 QTZ917538:QUC917557 RDV917538:RDY917557 RNR917538:RNU917557 RXN917538:RXQ917557 SHJ917538:SHM917557 SRF917538:SRI917557 TBB917538:TBE917557 TKX917538:TLA917557 TUT917538:TUW917557 UEP917538:UES917557 UOL917538:UOO917557 UYH917538:UYK917557 VID917538:VIG917557 VRZ917538:VSC917557 WBV917538:WBY917557 WLR917538:WLU917557 WVN917538:WVQ917557 G983074:J983093 JB983074:JE983093 SX983074:TA983093 ACT983074:ACW983093 AMP983074:AMS983093 AWL983074:AWO983093 BGH983074:BGK983093 BQD983074:BQG983093 BZZ983074:CAC983093 CJV983074:CJY983093 CTR983074:CTU983093 DDN983074:DDQ983093 DNJ983074:DNM983093 DXF983074:DXI983093 EHB983074:EHE983093 EQX983074:ERA983093 FAT983074:FAW983093 FKP983074:FKS983093 FUL983074:FUO983093 GEH983074:GEK983093 GOD983074:GOG983093 GXZ983074:GYC983093 HHV983074:HHY983093 HRR983074:HRU983093 IBN983074:IBQ983093 ILJ983074:ILM983093 IVF983074:IVI983093 JFB983074:JFE983093 JOX983074:JPA983093 JYT983074:JYW983093 KIP983074:KIS983093 KSL983074:KSO983093 LCH983074:LCK983093 LMD983074:LMG983093 LVZ983074:LWC983093 MFV983074:MFY983093 MPR983074:MPU983093 MZN983074:MZQ983093 NJJ983074:NJM983093 NTF983074:NTI983093 ODB983074:ODE983093 OMX983074:ONA983093 OWT983074:OWW983093 PGP983074:PGS983093 PQL983074:PQO983093 QAH983074:QAK983093 QKD983074:QKG983093 QTZ983074:QUC983093 RDV983074:RDY983093 RNR983074:RNU983093 RXN983074:RXQ983093 SHJ983074:SHM983093 SRF983074:SRI983093 TBB983074:TBE983093 E92:E96 G92:J96 E55:E89 E22:E32 G55:J89 G22:J32 E105:J105 E34:E53 F22:F96 G34:J53</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Работни листове</vt:lpstr>
      </vt:variant>
      <vt:variant>
        <vt:i4>5</vt:i4>
      </vt:variant>
    </vt:vector>
  </HeadingPairs>
  <TitlesOfParts>
    <vt:vector size="5" baseType="lpstr">
      <vt:lpstr>БЮДЖЕТ</vt:lpstr>
      <vt:lpstr>К.33</vt:lpstr>
      <vt:lpstr>СЕС-ДЕС</vt:lpstr>
      <vt:lpstr>СЕС-КСФ</vt:lpstr>
      <vt:lpstr>СЕС-РА</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lenovo</cp:lastModifiedBy>
  <dcterms:created xsi:type="dcterms:W3CDTF">2020-04-24T06:35:00Z</dcterms:created>
  <dcterms:modified xsi:type="dcterms:W3CDTF">2025-09-09T07:41:19Z</dcterms:modified>
</cp:coreProperties>
</file>