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8295" tabRatio="842" activeTab="5"/>
  </bookViews>
  <sheets>
    <sheet name="Загл." sheetId="1" r:id="rId1"/>
    <sheet name="Табл.1.1-ФА" sheetId="2" r:id="rId2"/>
    <sheet name="Табл.1.1-ФЛГ" sheetId="3" r:id="rId3"/>
    <sheet name="Табл.1.1-ФРЗА" sheetId="4" r:id="rId4"/>
    <sheet name="Табл.1.1-ФИ" sheetId="5" r:id="rId5"/>
    <sheet name="Табл.1.2" sheetId="6" r:id="rId6"/>
    <sheet name="Табл.2.1-МФА" sheetId="7" r:id="rId7"/>
    <sheet name="Табл.2.1-МФЛГ" sheetId="8" r:id="rId8"/>
    <sheet name="Табл.2.1-МФРЗА" sheetId="9" r:id="rId9"/>
    <sheet name="Табл.2.1-МФИ" sheetId="10" r:id="rId10"/>
    <sheet name="Табл.2.2" sheetId="11" r:id="rId11"/>
    <sheet name="Табл.3.1" sheetId="12" r:id="rId12"/>
    <sheet name="Табл.3.2" sheetId="13" r:id="rId13"/>
    <sheet name="Табл.4.1" sheetId="14" r:id="rId14"/>
    <sheet name="Табл.4.2" sheetId="15" r:id="rId15"/>
    <sheet name="Табл.5" sheetId="16" r:id="rId16"/>
    <sheet name="Приложения" sheetId="17" r:id="rId17"/>
  </sheets>
  <definedNames/>
  <calcPr fullCalcOnLoad="1"/>
</workbook>
</file>

<file path=xl/sharedStrings.xml><?xml version="1.0" encoding="utf-8"?>
<sst xmlns="http://schemas.openxmlformats.org/spreadsheetml/2006/main" count="1239" uniqueCount="311">
  <si>
    <t>АГРАРЕН УНИВЕРСИТЕТ - ПЛОВДИВ</t>
  </si>
  <si>
    <t>Утвърждавам</t>
  </si>
  <si>
    <t>Ректор:</t>
  </si>
  <si>
    <t>Отчет</t>
  </si>
  <si>
    <t>на………………………………………………………………………………………….</t>
  </si>
  <si>
    <t>звание………………………………. научна степен……………………………………</t>
  </si>
  <si>
    <t>длъжност………………………катедра……………………………..……………………</t>
  </si>
  <si>
    <t>Лекции</t>
  </si>
  <si>
    <t>Упр.</t>
  </si>
  <si>
    <t>Страници в частта:</t>
  </si>
  <si>
    <t>Част 1:</t>
  </si>
  <si>
    <t>Част 2:</t>
  </si>
  <si>
    <t>Част 3:</t>
  </si>
  <si>
    <r>
      <t xml:space="preserve">Часове в ОКС </t>
    </r>
    <r>
      <rPr>
        <b/>
        <sz val="12"/>
        <color indexed="8"/>
        <rFont val="Times New Roman"/>
        <family val="1"/>
      </rPr>
      <t>"Бакалавър"</t>
    </r>
  </si>
  <si>
    <r>
      <t xml:space="preserve">Часове в ОКС </t>
    </r>
    <r>
      <rPr>
        <b/>
        <sz val="12"/>
        <color indexed="8"/>
        <rFont val="Times New Roman"/>
        <family val="1"/>
      </rPr>
      <t>"Магистър"</t>
    </r>
  </si>
  <si>
    <r>
      <t xml:space="preserve">Часове на </t>
    </r>
    <r>
      <rPr>
        <b/>
        <sz val="12"/>
        <color indexed="8"/>
        <rFont val="Times New Roman"/>
        <family val="1"/>
      </rPr>
      <t>чужд език</t>
    </r>
  </si>
  <si>
    <t>ДЕКЛАРАЦИЯ</t>
  </si>
  <si>
    <t>Подписаният ……………………………………………………………………….. ЕГН ………………….</t>
  </si>
  <si>
    <t xml:space="preserve">декларирам:  </t>
  </si>
  <si>
    <t xml:space="preserve">                    Декларирам, че ми е известна отговорността по член 313 от НК за вписани неверни данни в представения план-отчет.</t>
  </si>
  <si>
    <t>1. Норматив:</t>
  </si>
  <si>
    <t>ВСИЧКО в упражнения:</t>
  </si>
  <si>
    <t>Попълнил от УИЦ: ...........................................................</t>
  </si>
  <si>
    <t>(фамилия, подпис)</t>
  </si>
  <si>
    <t>-</t>
  </si>
  <si>
    <t>№</t>
  </si>
  <si>
    <t>Форма на обучение</t>
  </si>
  <si>
    <t>Седмични часове</t>
  </si>
  <si>
    <t>Семе-стър</t>
  </si>
  <si>
    <t>Специал-ност</t>
  </si>
  <si>
    <t>Дисциплина (по учебен план)</t>
  </si>
  <si>
    <t xml:space="preserve">Забележка: </t>
  </si>
  <si>
    <t xml:space="preserve">                    </t>
  </si>
  <si>
    <t xml:space="preserve">3. В колоните “Отчет” се попълват само действително проведените часове. </t>
  </si>
  <si>
    <t>ДЕКЛАРАТОР(подпис):...........................................</t>
  </si>
  <si>
    <t>ОТЧЕТ НА АУДИТОРНАТА ЗАЕТОСТ В ОКС "БАКАЛАВЪР" ЗА ПЪРВИЯ СЕМЕСТЪР</t>
  </si>
  <si>
    <t>Седмица</t>
  </si>
  <si>
    <t>от-до</t>
  </si>
  <si>
    <t>Брой часове по седмичен разпис</t>
  </si>
  <si>
    <t>понеделник</t>
  </si>
  <si>
    <t>вторник</t>
  </si>
  <si>
    <t>сряда</t>
  </si>
  <si>
    <t>четвъртък</t>
  </si>
  <si>
    <t>петък</t>
  </si>
  <si>
    <t>събота</t>
  </si>
  <si>
    <t>ВСИЧКО</t>
  </si>
  <si>
    <t>Л</t>
  </si>
  <si>
    <t>У</t>
  </si>
  <si>
    <t>чение</t>
  </si>
  <si>
    <t>Фор-</t>
  </si>
  <si>
    <t>ма на</t>
  </si>
  <si>
    <t>обу-</t>
  </si>
  <si>
    <t>ч.</t>
  </si>
  <si>
    <t>и.</t>
  </si>
  <si>
    <t>З</t>
  </si>
  <si>
    <t>Р</t>
  </si>
  <si>
    <t>Всичко часове:</t>
  </si>
  <si>
    <t>Х</t>
  </si>
  <si>
    <t>2. Не се извършва приравняване на часове от лекции в упражнения.</t>
  </si>
  <si>
    <t>ИНДИВИДУАЛЕН ОТЧЕТ</t>
  </si>
  <si>
    <t>3. Часове, взети над норматива:</t>
  </si>
  <si>
    <t>ЧАСТ 1: ИНДИВИДУАЛЕН ОТЧЕТ ЗА ОКС "БАКАЛАВЪР"</t>
  </si>
  <si>
    <t>Отчет за аудиторната заетост (лекции и упражнения) на преподавателя</t>
  </si>
  <si>
    <t>2. Отчети, попълнени с молив не се приемат от експертите в УИЦ.</t>
  </si>
  <si>
    <t>Курс, брой групи</t>
  </si>
  <si>
    <t>Таблица 1.2</t>
  </si>
  <si>
    <t>Магистърски курс</t>
  </si>
  <si>
    <r>
      <t>Учебен план за</t>
    </r>
    <r>
      <rPr>
        <b/>
        <vertAlign val="superscript"/>
        <sz val="12"/>
        <color indexed="8"/>
        <rFont val="Times New Roman"/>
        <family val="1"/>
      </rPr>
      <t>3</t>
    </r>
  </si>
  <si>
    <t>Хорариум</t>
  </si>
  <si>
    <t>ЧАСТ 2: ИНДИВИДУАЛЕН ОТЧЕТ ЗА ОКС "МАГИСТЪР"</t>
  </si>
  <si>
    <t>неделя</t>
  </si>
  <si>
    <t>Всичко:</t>
  </si>
  <si>
    <t>ОТЧЕТ НА АУДИТОРНАТА ЗАЕТОСТ В ОКС "МАГИСТЪР" ЗА ПЪРВИЯ СЕМЕСТЪР</t>
  </si>
  <si>
    <t>Таблица 2.2</t>
  </si>
  <si>
    <r>
      <t xml:space="preserve">1. В колоните обозначени с </t>
    </r>
    <r>
      <rPr>
        <b/>
        <i/>
        <sz val="12"/>
        <color indexed="8"/>
        <rFont val="Times New Roman"/>
        <family val="1"/>
      </rPr>
      <t>"ч."</t>
    </r>
    <r>
      <rPr>
        <i/>
        <sz val="12"/>
        <color indexed="8"/>
        <rFont val="Times New Roman"/>
        <family val="1"/>
      </rPr>
      <t xml:space="preserve"> се записват действително изведените за деня лекции и/или упражнения, а в колоната с индекс </t>
    </r>
    <r>
      <rPr>
        <b/>
        <i/>
        <sz val="12"/>
        <color indexed="8"/>
        <rFont val="Times New Roman"/>
        <family val="1"/>
      </rPr>
      <t>"и."</t>
    </r>
    <r>
      <rPr>
        <i/>
        <sz val="12"/>
        <color indexed="8"/>
        <rFont val="Times New Roman"/>
        <family val="1"/>
      </rPr>
      <t xml:space="preserve"> се записва индексът на извежданата в съответния ден дисциплина, взет от колона "№" на табл. 2.1. </t>
    </r>
  </si>
  <si>
    <r>
      <t xml:space="preserve">1. В колоните обозначени с </t>
    </r>
    <r>
      <rPr>
        <b/>
        <i/>
        <sz val="12"/>
        <color indexed="8"/>
        <rFont val="Times New Roman"/>
        <family val="1"/>
      </rPr>
      <t>"ч."</t>
    </r>
    <r>
      <rPr>
        <i/>
        <sz val="12"/>
        <color indexed="8"/>
        <rFont val="Times New Roman"/>
        <family val="1"/>
      </rPr>
      <t xml:space="preserve"> се записват действително изведените за деня лекции и/или упражнения, а в колоната с индекс </t>
    </r>
    <r>
      <rPr>
        <b/>
        <i/>
        <sz val="12"/>
        <color indexed="8"/>
        <rFont val="Times New Roman"/>
        <family val="1"/>
      </rPr>
      <t>"и."</t>
    </r>
    <r>
      <rPr>
        <i/>
        <sz val="12"/>
        <color indexed="8"/>
        <rFont val="Times New Roman"/>
        <family val="1"/>
      </rPr>
      <t xml:space="preserve"> се записва индексът на извежданата в съответния ден дисциплина, взет от колона "№" на табл. 1.1. </t>
    </r>
  </si>
  <si>
    <t>Специалност / Магистърски курс</t>
  </si>
  <si>
    <t>Курс</t>
  </si>
  <si>
    <t>Брой групи</t>
  </si>
  <si>
    <t>ЧАСТ 3: ИНДИВИДУАЛЕН ОТЧЕТ ЗА ЧАСОВЕ, ИЗВЕЖДАНИ НА ЧУЖД ЕЗИК</t>
  </si>
  <si>
    <t>Таблица 3.1</t>
  </si>
  <si>
    <t>Таблица 3.2</t>
  </si>
  <si>
    <r>
      <t xml:space="preserve">1. В колоните обозначени с </t>
    </r>
    <r>
      <rPr>
        <b/>
        <i/>
        <sz val="12"/>
        <color indexed="8"/>
        <rFont val="Times New Roman"/>
        <family val="1"/>
      </rPr>
      <t>"ч."</t>
    </r>
    <r>
      <rPr>
        <i/>
        <sz val="12"/>
        <color indexed="8"/>
        <rFont val="Times New Roman"/>
        <family val="1"/>
      </rPr>
      <t xml:space="preserve"> се записват действително изведените за деня лекции и/или упражнения, а в колоната с индекс </t>
    </r>
    <r>
      <rPr>
        <b/>
        <i/>
        <sz val="12"/>
        <color indexed="8"/>
        <rFont val="Times New Roman"/>
        <family val="1"/>
      </rPr>
      <t>"и."</t>
    </r>
    <r>
      <rPr>
        <i/>
        <sz val="12"/>
        <color indexed="8"/>
        <rFont val="Times New Roman"/>
        <family val="1"/>
      </rPr>
      <t xml:space="preserve"> се записва индексът на извежданата в съответния ден дисциплина, взет от колона "№" на табл. 3.1. </t>
    </r>
  </si>
  <si>
    <t>ОТЧЕТ НА АУДИТОРНАТА ЗАЕТОСТ ЗА ЧАСОВЕ, ИЗВЕДЕНИ НА ЧУЖД ЕЗИК ПРЕЗ ПЪРВИЯ СЕМЕСТЪР</t>
  </si>
  <si>
    <t>Показатели и нормативи</t>
  </si>
  <si>
    <t>Първи сем.</t>
  </si>
  <si>
    <t>в ОКС "Бакалавър"</t>
  </si>
  <si>
    <t>в ОКС "Магистър"</t>
  </si>
  <si>
    <t>на чужд език</t>
  </si>
  <si>
    <r>
      <t xml:space="preserve">Ръководство на специализанти (зачислени със заповед) </t>
    </r>
    <r>
      <rPr>
        <sz val="10"/>
        <color indexed="8"/>
        <rFont val="Times New Roman"/>
        <family val="1"/>
      </rPr>
      <t>(за 1 български - 30 ч. в упр. годишно, чуждестранен - 60 ч. в упр. годишно)</t>
    </r>
  </si>
  <si>
    <t>ВСИЧКО ОТ ОКС "БАКАЛАВЪР":</t>
  </si>
  <si>
    <t>ВСИЧКО ОТ ОКС "МАГИСТЪР":</t>
  </si>
  <si>
    <t>ВСИЧКО НА ЧУЖД ЕЗИК:</t>
  </si>
  <si>
    <t>ПРЕПОДАВАТЕЛ (подпис):...........................................</t>
  </si>
  <si>
    <t>РЪКОВОДИТЕЛ КАТЕДРА (подпис):...........................................</t>
  </si>
  <si>
    <t>ДЕКАН (подпис):...........................................</t>
  </si>
  <si>
    <t>Приложение 1</t>
  </si>
  <si>
    <t>Дисциплина</t>
  </si>
  <si>
    <t>Специалност</t>
  </si>
  <si>
    <t>Курс, група</t>
  </si>
  <si>
    <t>Брой студенти</t>
  </si>
  <si>
    <t>Норматив</t>
  </si>
  <si>
    <t>Часове</t>
  </si>
  <si>
    <t>в ОКС "БАКАЛАВЪР"</t>
  </si>
  <si>
    <t>ВСИЧКО:</t>
  </si>
  <si>
    <t>в ОКС "МАГИСТЪР"</t>
  </si>
  <si>
    <t>на ЧУЖД ЕЗИК</t>
  </si>
  <si>
    <t>Приложение 2</t>
  </si>
  <si>
    <t>Приложение 3</t>
  </si>
  <si>
    <t>Смяна</t>
  </si>
  <si>
    <t>ПРОИЗВОДСТВЕНА ПРАКТИКА</t>
  </si>
  <si>
    <t>Име</t>
  </si>
  <si>
    <t>Фак. No</t>
  </si>
  <si>
    <t>Спец.</t>
  </si>
  <si>
    <t>Заповед No</t>
  </si>
  <si>
    <t>Защитил на:</t>
  </si>
  <si>
    <t>(по 0,3 ч. в упражнения на 1 студент за всеки член от комисията)</t>
  </si>
  <si>
    <t>Дата</t>
  </si>
  <si>
    <t>Брой явили се</t>
  </si>
  <si>
    <t>Приложение 8</t>
  </si>
  <si>
    <t>(по 0,5 ч. в упражнения на 1 студент за всеки член от комисията)</t>
  </si>
  <si>
    <t>Приложение 9</t>
  </si>
  <si>
    <t>(по 3 ч. упражнения за всяка рецензия)</t>
  </si>
  <si>
    <t>Приложение 10</t>
  </si>
  <si>
    <t>(по 5 ч. упражнения за всеки член на комисията до 4 участници и по 1 час за всеки следващ)</t>
  </si>
  <si>
    <t>Приложение 11</t>
  </si>
  <si>
    <t>ПОДГОТОВКА ЗА ОТКРИВАНЕ НА НОВ МАГИСТЪРСКИ КУРС</t>
  </si>
  <si>
    <t>Протокол от ФС</t>
  </si>
  <si>
    <t>Приложение 12</t>
  </si>
  <si>
    <t>Протокол от АС</t>
  </si>
  <si>
    <t>Приложение 13</t>
  </si>
  <si>
    <t>РАЗРАБОТВАНЕ НА УТВЪРДЕНИ УЧЕБНИ ПРОГРАМИ ПО НОВИ ДИСЦИПЛИНИ</t>
  </si>
  <si>
    <t>Ден на независимостта</t>
  </si>
  <si>
    <t>(проф. д-р Хр. Янчева)</t>
  </si>
  <si>
    <t>(15 ч. упражнения годишно, еднократно)</t>
  </si>
  <si>
    <t>РЪКОВОДСТВО НА МАГИСТЪРСКИ КУРС</t>
  </si>
  <si>
    <t>Име на магистърския курс</t>
  </si>
  <si>
    <t>Част 4:</t>
  </si>
  <si>
    <t>Таблица 4.1</t>
  </si>
  <si>
    <t>Таблица 4.2</t>
  </si>
  <si>
    <t>ОТЧЕТ НА АУДИТОРНАТА ЗАЕТОСТ ЗА ЧАСОВЕ, ИЗВЕДЕНИ ПО ЕРАЗЪМ ПРЕЗ ПЪРВИЯ СЕМЕСТЪР</t>
  </si>
  <si>
    <t>ЧАСТ 3: ИНДИВИДУАЛЕН ОТЧЕТ ЗА ЧАСОВЕ, ИЗВЕЖДАНИ ПО ЕРАЗЪМ</t>
  </si>
  <si>
    <t>Таблица 5</t>
  </si>
  <si>
    <t>(максимум 5 бр. общо от ОКС "Бакалавър" и ОКС "Магистър", 25 часа за защитил)</t>
  </si>
  <si>
    <t>4. Часове за хоноруване -  над 360 часа, без т. 16 от табл.5</t>
  </si>
  <si>
    <t>План</t>
  </si>
  <si>
    <r>
      <t xml:space="preserve">Провеждане на семестриални изпити </t>
    </r>
    <r>
      <rPr>
        <sz val="10"/>
        <color indexed="8"/>
        <rFont val="Times New Roman"/>
        <family val="1"/>
      </rPr>
      <t>(за 1 студент по 0,3 ч. упр. еднократно, според Заповедта за брой студенти)</t>
    </r>
  </si>
  <si>
    <r>
      <t xml:space="preserve">Ръководство на докторант </t>
    </r>
    <r>
      <rPr>
        <sz val="10"/>
        <color indexed="8"/>
        <rFont val="Times New Roman"/>
        <family val="1"/>
      </rPr>
      <t>(за 1 български - редовен- 100 ч., задочен - 35 часа в упр. годишно, чуждестранен (по спогодби) - 160 ч. в упр. годишно - само когато не достига учебна заетост)</t>
    </r>
  </si>
  <si>
    <r>
      <t xml:space="preserve">Защита на преддипломен стаж </t>
    </r>
    <r>
      <rPr>
        <sz val="10"/>
        <color indexed="8"/>
        <rFont val="Times New Roman"/>
        <family val="1"/>
      </rPr>
      <t>(по 0,3 ч. упр. за 1 студент за всеки член на комисията)</t>
    </r>
  </si>
  <si>
    <r>
      <t xml:space="preserve">Участие в комисия за държавен изпит </t>
    </r>
    <r>
      <rPr>
        <sz val="10"/>
        <color indexed="8"/>
        <rFont val="Times New Roman"/>
        <family val="1"/>
      </rPr>
      <t>(защита на дипломна работа, писмен, практически - по 0,5 ч. упр. за 1 студент за всеки член на комисията)</t>
    </r>
  </si>
  <si>
    <r>
      <t xml:space="preserve">Рецензиране на дипломна работа </t>
    </r>
    <r>
      <rPr>
        <sz val="10"/>
        <color indexed="8"/>
        <rFont val="Times New Roman"/>
        <family val="1"/>
      </rPr>
      <t>(по 3 ч. упр. за всяка рецензия)</t>
    </r>
  </si>
  <si>
    <r>
      <t xml:space="preserve">Участие в изпитни комисии за докторанти и асистенти </t>
    </r>
    <r>
      <rPr>
        <sz val="10"/>
        <color indexed="8"/>
        <rFont val="Times New Roman"/>
        <family val="1"/>
      </rPr>
      <t>(конкурсен изпит и кандидатски минимум - по 5 ч. упр. за всеки член на комисията до 4 участници в конкурса или изпита и по 1 ч. за всеки следващ)</t>
    </r>
  </si>
  <si>
    <t>ВСИЧКО ОТ ЕРАЗЪМ:</t>
  </si>
  <si>
    <t>(до 30 ч. упражнения на член от комисията, но не повече от 150 ч. общо)</t>
  </si>
  <si>
    <t>(25 часа упражнения на семестър)</t>
  </si>
  <si>
    <t>АДМИНИСТРАТИВНО РЪКОВОДСТВО НА КУРС</t>
  </si>
  <si>
    <r>
      <t xml:space="preserve">Ръководство на дипломанти </t>
    </r>
    <r>
      <rPr>
        <sz val="10"/>
        <color indexed="8"/>
        <rFont val="Times New Roman"/>
        <family val="1"/>
      </rPr>
      <t>( за всеки защитил по 25 ч. упр., но не повече от общо 5 дипломанти за година, в т.ч. от ОКС "Бакалавър" и ОКС "Магистър")</t>
    </r>
  </si>
  <si>
    <r>
      <t xml:space="preserve">Подготовка и откриване на нов магистърски курс </t>
    </r>
    <r>
      <rPr>
        <sz val="10"/>
        <color indexed="8"/>
        <rFont val="Times New Roman"/>
        <family val="1"/>
      </rPr>
      <t>(30 ч. упр. еднократно, след утвърждаване на  учебния план от АС и стартиране на курса)</t>
    </r>
  </si>
  <si>
    <r>
      <t xml:space="preserve">Ръководство на магистърски курс </t>
    </r>
    <r>
      <rPr>
        <sz val="10"/>
        <color indexed="8"/>
        <rFont val="Times New Roman"/>
        <family val="1"/>
      </rPr>
      <t xml:space="preserve">(25 ч. на семестър) </t>
    </r>
  </si>
  <si>
    <r>
      <t xml:space="preserve">Разработване на учебни програми по нови дисциплини, утвърдени от ФС </t>
    </r>
    <r>
      <rPr>
        <sz val="10"/>
        <color indexed="8"/>
        <rFont val="Times New Roman"/>
        <family val="1"/>
      </rPr>
      <t>(15 ч. годишно)</t>
    </r>
  </si>
  <si>
    <r>
      <t xml:space="preserve">Разработване на учебни планове за нови специалности, утвърдени от АС </t>
    </r>
    <r>
      <rPr>
        <sz val="10"/>
        <color indexed="8"/>
        <rFont val="Times New Roman"/>
        <family val="1"/>
      </rPr>
      <t>(до 30 часа на член от комисията и не повече от 150 ч. общо за цялата комисия), след утвърждаване на  учебния план от АС и стартиране на специалността)</t>
    </r>
  </si>
  <si>
    <r>
      <rPr>
        <b/>
        <sz val="10"/>
        <color indexed="8"/>
        <rFont val="Times New Roman"/>
        <family val="1"/>
      </rPr>
      <t>Ръководство на реферат, проект, курсова задача, хербарий, биологична сбирка и др.</t>
    </r>
    <r>
      <rPr>
        <sz val="10"/>
        <color indexed="8"/>
        <rFont val="Times New Roman"/>
        <family val="1"/>
      </rPr>
      <t xml:space="preserve"> (по 0,3 ч. упр. на 1 студент, като часовете се признават за извънаудиторна учебна заетост, но не се заплащат)</t>
    </r>
  </si>
  <si>
    <r>
      <t>бакалаври</t>
    </r>
    <r>
      <rPr>
        <b/>
        <sz val="8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/ магистри</t>
    </r>
  </si>
  <si>
    <t>(30 ч. упражнения еднократно, след утвърждаване на учебния план от АС и стартиране на курса)</t>
  </si>
  <si>
    <t>РАЗРАБОТВАНЕ НА УЧЕБНИ ПЛАНОВЕ ЗА НОВИ СПЕЦИАЛНОСТИ, УТВЪРДЕНИ ОТ АС И СТАРТИРАНЕ НА КУРСА</t>
  </si>
  <si>
    <t>(І и ІІ курс по 20 часа в упражнения)</t>
  </si>
  <si>
    <r>
      <t xml:space="preserve">Производствена практика </t>
    </r>
    <r>
      <rPr>
        <sz val="10"/>
        <color indexed="8"/>
        <rFont val="Times New Roman"/>
        <family val="1"/>
      </rPr>
      <t>(І и ІІ курс - 20 ч. упражнения)</t>
    </r>
  </si>
  <si>
    <r>
      <t xml:space="preserve">(по 0,3 ч. упр. еднократно, броят студенти се определя по </t>
    </r>
    <r>
      <rPr>
        <u val="single"/>
        <sz val="12"/>
        <color indexed="8"/>
        <rFont val="Times New Roman"/>
        <family val="1"/>
      </rPr>
      <t>Заповедта за брой групи и студенти</t>
    </r>
    <r>
      <rPr>
        <sz val="12"/>
        <color theme="1"/>
        <rFont val="Times New Roman"/>
        <family val="2"/>
      </rPr>
      <t>)</t>
    </r>
  </si>
  <si>
    <r>
      <t xml:space="preserve">3. В колона "Магистърски курс" се посочва </t>
    </r>
    <r>
      <rPr>
        <b/>
        <i/>
        <u val="single"/>
        <sz val="12"/>
        <color indexed="8"/>
        <rFont val="Times New Roman"/>
        <family val="1"/>
      </rPr>
      <t>абревиатурата на съответният магистърски курс и неговият ръководител.</t>
    </r>
  </si>
  <si>
    <t xml:space="preserve">5. В колоните “Отчет” се попълват само действително проведените часове. </t>
  </si>
  <si>
    <r>
      <t xml:space="preserve">4. В колона "Учебен план за" се посочва една от следните възможности: </t>
    </r>
    <r>
      <rPr>
        <b/>
        <i/>
        <sz val="12"/>
        <color indexed="8"/>
        <rFont val="Times New Roman"/>
        <family val="1"/>
      </rPr>
      <t>СОВО/СПН; СОВО/ДПН; ДОВО/ДПН; СОВО/ПБ.</t>
    </r>
  </si>
  <si>
    <t>Контрола:</t>
  </si>
  <si>
    <r>
      <t xml:space="preserve">за </t>
    </r>
    <r>
      <rPr>
        <b/>
        <u val="single"/>
        <sz val="12"/>
        <color indexed="8"/>
        <rFont val="Times New Roman"/>
        <family val="1"/>
      </rPr>
      <t>ПЪРВИ СЕМЕСТЪР</t>
    </r>
    <r>
      <rPr>
        <b/>
        <sz val="12"/>
        <color indexed="8"/>
        <rFont val="Times New Roman"/>
        <family val="1"/>
      </rPr>
      <t xml:space="preserve"> в специалности към </t>
    </r>
    <r>
      <rPr>
        <b/>
        <u val="single"/>
        <sz val="12"/>
        <color indexed="8"/>
        <rFont val="Times New Roman"/>
        <family val="1"/>
      </rPr>
      <t>ФАКУЛТЕТА ПО АГРОНОМСТВО</t>
    </r>
  </si>
  <si>
    <t>ВСИЧКО ЗА ПЪРВИ СЕМЕСТЪР ВЪВ ФАКУЛТЕТА ПО АГРОНОМСТВО:</t>
  </si>
  <si>
    <t>Таблица 1.1-ФА</t>
  </si>
  <si>
    <t>Таблица 1.1-ФЛГ</t>
  </si>
  <si>
    <r>
      <t xml:space="preserve">за </t>
    </r>
    <r>
      <rPr>
        <b/>
        <u val="single"/>
        <sz val="12"/>
        <color indexed="8"/>
        <rFont val="Times New Roman"/>
        <family val="1"/>
      </rPr>
      <t>ПЪРВИ СЕМЕСТЪР</t>
    </r>
    <r>
      <rPr>
        <b/>
        <sz val="12"/>
        <color indexed="8"/>
        <rFont val="Times New Roman"/>
        <family val="1"/>
      </rPr>
      <t xml:space="preserve"> в специалности към </t>
    </r>
    <r>
      <rPr>
        <b/>
        <u val="single"/>
        <sz val="12"/>
        <color indexed="8"/>
        <rFont val="Times New Roman"/>
        <family val="1"/>
      </rPr>
      <t>ФАКУЛТЕТА ПО ЛОЗАРО-ГРАДИНАРСТВО</t>
    </r>
  </si>
  <si>
    <t>ВСИЧКО ЗА ПЪРВИ СЕМЕСТЪР ВЪВ ФАКУЛТЕТА ПО ЛОЗАРО-ГРАДИНАРСТВО:</t>
  </si>
  <si>
    <r>
      <t xml:space="preserve">за </t>
    </r>
    <r>
      <rPr>
        <b/>
        <u val="single"/>
        <sz val="12"/>
        <color indexed="8"/>
        <rFont val="Times New Roman"/>
        <family val="1"/>
      </rPr>
      <t>ПЪРВИ СЕМЕСТЪР</t>
    </r>
    <r>
      <rPr>
        <b/>
        <sz val="12"/>
        <color indexed="8"/>
        <rFont val="Times New Roman"/>
        <family val="1"/>
      </rPr>
      <t xml:space="preserve"> в специалности към </t>
    </r>
    <r>
      <rPr>
        <b/>
        <u val="single"/>
        <sz val="12"/>
        <color indexed="8"/>
        <rFont val="Times New Roman"/>
        <family val="1"/>
      </rPr>
      <t>ФАКУЛТЕТА ПО РАСТИТЕЛНА ЗАЩИТА И АГРОЕКОЛОГИЯ</t>
    </r>
  </si>
  <si>
    <t>Таблица 1.1-ФРЗА</t>
  </si>
  <si>
    <t>Таблица 1.1-ФИ</t>
  </si>
  <si>
    <t>ВСИЧКО ЗА ПЪРВИ СЕМЕСТЪР ВЪВ ФАКУЛТЕТА ПО ИКОНОМИКА:</t>
  </si>
  <si>
    <r>
      <t xml:space="preserve">за </t>
    </r>
    <r>
      <rPr>
        <b/>
        <u val="single"/>
        <sz val="12"/>
        <color indexed="8"/>
        <rFont val="Times New Roman"/>
        <family val="1"/>
      </rPr>
      <t>ПЪРВИ СЕМЕСТЪР</t>
    </r>
    <r>
      <rPr>
        <b/>
        <sz val="12"/>
        <color indexed="8"/>
        <rFont val="Times New Roman"/>
        <family val="1"/>
      </rPr>
      <t xml:space="preserve"> в специалности към </t>
    </r>
    <r>
      <rPr>
        <b/>
        <u val="single"/>
        <sz val="12"/>
        <color indexed="8"/>
        <rFont val="Times New Roman"/>
        <family val="1"/>
      </rPr>
      <t>ФАКУЛТЕТА ПО ИКОНОМИКА</t>
    </r>
  </si>
  <si>
    <t>Таблица 2.1-МФА</t>
  </si>
  <si>
    <t>ФАКУЛТЕТ ПО АГРОНОМСТВО</t>
  </si>
  <si>
    <t>ВСИЧКО ЗА ПЪРВИ СЕМЕСТЪР ВЪВ ФАКУЛТЕТА ПО РАСТИТЕЛНА ЗАЩИТА И АГРОЕКОЛОГИЯ:</t>
  </si>
  <si>
    <t>ФАКУЛТЕТ ПО ЛОЗАРО-ГРАДИНАРСТВО</t>
  </si>
  <si>
    <t>ФАКУЛТЕТ ПО РАСТИТЕЛНА ЗАЩИТА И АГРОЕКОЛОГИЯ</t>
  </si>
  <si>
    <t>ФАКУЛТЕТ ПО ИКОНОМИКА</t>
  </si>
  <si>
    <t>в ОКС "Бакалавър",                                     ФАКУЛТЕТ ПО РАСТИТЕЛНА ЗАЩИТА И АГРОКОЛОГИЯ</t>
  </si>
  <si>
    <t>в ОКС "Бакалавър",                                                                    ФАКУЛТЕТ ПО ЛОЗАРО-ГРАДИНАРСТВО</t>
  </si>
  <si>
    <t>в ОКС "Бакалавър",                                                                                      ФАКУЛТЕТ ПО АГРОНОМСТВО</t>
  </si>
  <si>
    <t>в ОКС "Бакалавър",                                                                                           ФАКУЛТЕТ ПО ИКОНОМИКА</t>
  </si>
  <si>
    <t xml:space="preserve">в ОКС "Магистър",                                                     ФАКУЛТЕТ ПО АГРОНОМСТВО </t>
  </si>
  <si>
    <t>в ОКС "Магистър",                                    ФАКУЛТЕТ ПО ЛОЗАРО-ГРАДИНАРСТВО</t>
  </si>
  <si>
    <t>в ОКС "Магистър",        АКУЛТЕТ ПО РАСТИТЕЛНА ЗАЩИТА И АГРОКОЛОГИЯ</t>
  </si>
  <si>
    <t>в ОКС "Магистър",                                                          ФАКУЛТЕТ ПО ИКОНОМИКА</t>
  </si>
  <si>
    <t>на чужд език,                                                                                                  ФАКУЛТЕТ ПО АГРОНОМСТВО</t>
  </si>
  <si>
    <t>на чужд език,                                                                                ФАКУЛТЕТ ПО ЛОЗАРО-ГРАДИНАРСТВО</t>
  </si>
  <si>
    <t>на чужд език,                                                 ФАКУЛТЕТ ПО РАСТИТЕЛНА ЗАЩИТА И АГРОКОЛОГИЯ</t>
  </si>
  <si>
    <t>на чужд език,                                                                                                      ФАКУЛТЕТ ПО ИКОНОМИКА</t>
  </si>
  <si>
    <t xml:space="preserve">по Еразъм,       ФАКУЛТЕТ ПО РАСТИТЕЛНА ЗАЩИТА И АГРОКОЛОГИЯ </t>
  </si>
  <si>
    <t>по Еразъм,                                                              ФАКУЛТЕТ ПО ИКОНОМИКА</t>
  </si>
  <si>
    <t>по Еразъм,                                       ФАКУЛТЕТ ПО ЛОЗАРО-ГРАДИНАРСТВО</t>
  </si>
  <si>
    <t xml:space="preserve">по Еразъм,                                                        ФАКУЛТЕТ ПО АГРОНОМСТВО </t>
  </si>
  <si>
    <t>в ОКС "БАКАЛАВЪР", ФАКУЛТЕТ ПО АГРОНОМСТВО</t>
  </si>
  <si>
    <t>в ОКС "БАКАЛАВЪР", ФАКУЛТЕТ ПО ЛОЗАРО-ГРАДИНАРСТВО</t>
  </si>
  <si>
    <t xml:space="preserve">в ОКС "БАКАЛАВЪР", ФАКУЛТЕТ ПО РАСТИТЕЛНА ЗАЩИТА И АГРОЕКОЛОГИЯ </t>
  </si>
  <si>
    <t>в ОКС "БАКАЛАВЪР", ФАКУЛТЕТ ПО ИКОНОМИКА</t>
  </si>
  <si>
    <t>в ОКС "МАГИСТЪР", ФАКУЛТЕТ ПО АГРОНОМСТВО</t>
  </si>
  <si>
    <t>в ОКС "МАГИСТЪР", ФАКУЛТЕТ ПО ИКОНОМИКА</t>
  </si>
  <si>
    <t>на ЧУЖД ЕЗИК, ФАКУЛТЕТ ПО АГРОНОМСТВО</t>
  </si>
  <si>
    <t>в ОКС "МАГИСТЪР", ФАКУЛТЕТ ПО ЛОЗАРО-ГРАДИНАРСТВО</t>
  </si>
  <si>
    <t>на ЧУЖД ЕЗИК, ФАКУЛТЕТ ПО ЛОЗАРО-ГРАДИНАРСТВО</t>
  </si>
  <si>
    <t xml:space="preserve">в ОКС "МАГИСТЪР", ФАКУЛТЕТ ПО РАСТИТЕЛНА ЗАЩИТА И АГРОЕКОЛОГИЯ </t>
  </si>
  <si>
    <t xml:space="preserve">на ЧУЖД ЕЗИК, ФАКУЛТЕТ ПО РАСТИТЕЛНА ЗАЩИТА И АГРОЕКОЛОГИЯ </t>
  </si>
  <si>
    <t>на ЧУЖД ЕЗИК, ФАКУЛТЕТ ПО ИКОНОМИКА</t>
  </si>
  <si>
    <t>по ЕРАЗЪМ, ФАКУЛТЕТ ПО АГРОНОМСТВО</t>
  </si>
  <si>
    <t>по ЕРАЗЪМ, ФАКУЛТЕТ ПО ЛОЗАРО-ГРАДИНАРСТВО</t>
  </si>
  <si>
    <t>по ЕРАЗЪМ, ФАКУЛТЕТ ПО РАСТИТЕЛНА ЗАЩИТА И АГРОЕКОЛОГИЯ</t>
  </si>
  <si>
    <t>по ЕРАЗЪМ, ФАКУЛТЕТ ПО ИКОНОМИКА</t>
  </si>
  <si>
    <t>РЪКОВОДСТВО НА ДИПЛОМАНТИ ЗА ПЪРВИ СЕМЕСТЪР</t>
  </si>
  <si>
    <t>ЗАЩИТА НА ПРЕДДИПЛОМЕН СТАЖ ЗА ПЪРВИ СЕМЕСТЪР</t>
  </si>
  <si>
    <t>УЧАСТИЕ В КОМИСИЯ ЗА ДЪРЖАВЕН ИЗПИТ ЗА ПЪРВИ СЕМЕСТЪР</t>
  </si>
  <si>
    <t>РЕЦЕНЗИРАНЕ НА ДИПЛОМНА РАБОТА ЗА ПЪРВИ СЕМЕСТЪР</t>
  </si>
  <si>
    <t>УЧАСТИЕ В ИЗПИТНИ КОМИСИИ ЗА ДОКТОРАНТИ И АСИСТЕНТИ ЗА ПЪРВИ СЕМЕСТЪР</t>
  </si>
  <si>
    <t>ОТЧЕТ ЗА ПЪРВИ СЕМЕСТЪР</t>
  </si>
  <si>
    <t>ФА</t>
  </si>
  <si>
    <t>ФЛГ</t>
  </si>
  <si>
    <t>ФРЗА</t>
  </si>
  <si>
    <t>ФИ</t>
  </si>
  <si>
    <t>Пряка аудиторна заетост</t>
  </si>
  <si>
    <t>Извънаудиторна заетост</t>
  </si>
  <si>
    <r>
      <t xml:space="preserve">Часове по </t>
    </r>
    <r>
      <rPr>
        <b/>
        <sz val="12"/>
        <color indexed="8"/>
        <rFont val="Times New Roman"/>
        <family val="1"/>
      </rPr>
      <t>Еразъм</t>
    </r>
  </si>
  <si>
    <r>
      <t xml:space="preserve">    * от тях </t>
    </r>
    <r>
      <rPr>
        <b/>
        <sz val="12"/>
        <color indexed="8"/>
        <rFont val="Times New Roman"/>
        <family val="1"/>
      </rPr>
      <t>пряка</t>
    </r>
    <r>
      <rPr>
        <sz val="12"/>
        <color theme="1"/>
        <rFont val="Times New Roman"/>
        <family val="2"/>
      </rPr>
      <t xml:space="preserve"> аудиторна заетост</t>
    </r>
  </si>
  <si>
    <r>
      <t>РЕКАПИТУЛАЦИЯ (</t>
    </r>
    <r>
      <rPr>
        <b/>
        <u val="single"/>
        <sz val="12"/>
        <color indexed="8"/>
        <rFont val="Times New Roman"/>
        <family val="1"/>
      </rPr>
      <t>попълва се в УИЦ</t>
    </r>
    <r>
      <rPr>
        <b/>
        <sz val="12"/>
        <color indexed="8"/>
        <rFont val="Times New Roman"/>
        <family val="1"/>
      </rPr>
      <t>)</t>
    </r>
  </si>
  <si>
    <r>
      <rPr>
        <b/>
        <sz val="12"/>
        <color indexed="8"/>
        <rFont val="Times New Roman"/>
        <family val="1"/>
      </rPr>
      <t>2. Отчет</t>
    </r>
    <r>
      <rPr>
        <sz val="12"/>
        <color theme="1"/>
        <rFont val="Times New Roman"/>
        <family val="2"/>
      </rPr>
      <t xml:space="preserve"> (всичко, приравнено в упражнения):</t>
    </r>
  </si>
  <si>
    <t xml:space="preserve">                                        над 460 часа, без т. 16 от табл.5</t>
  </si>
  <si>
    <t>* от тях от ОКС "Бакалавър"</t>
  </si>
  <si>
    <t>* от тях от ОКС "Магистър"</t>
  </si>
  <si>
    <t>* от тях на чужд език</t>
  </si>
  <si>
    <t>* от тях по Еразъм</t>
  </si>
  <si>
    <t>ВСИЧКО ЗА ПЪРВИ СЕМЕСТЪР ВЪВ ФАКУЛТЕТА ПО РАСТИТЕЛНА ЗАИТА И АГРОЕКОЛОГИЯ:</t>
  </si>
  <si>
    <r>
      <t xml:space="preserve">за </t>
    </r>
    <r>
      <rPr>
        <b/>
        <u val="single"/>
        <sz val="12"/>
        <color indexed="8"/>
        <rFont val="Times New Roman"/>
        <family val="1"/>
      </rPr>
      <t>ПЪРВИ СЕМЕСТЪР</t>
    </r>
    <r>
      <rPr>
        <b/>
        <sz val="12"/>
        <color indexed="8"/>
        <rFont val="Times New Roman"/>
        <family val="1"/>
      </rPr>
      <t xml:space="preserve"> в магистърските курсове към </t>
    </r>
    <r>
      <rPr>
        <b/>
        <u val="single"/>
        <sz val="12"/>
        <color indexed="8"/>
        <rFont val="Times New Roman"/>
        <family val="1"/>
      </rPr>
      <t>ФАКУЛТЕТА ПО АГРОНОМСТВО</t>
    </r>
  </si>
  <si>
    <r>
      <t xml:space="preserve">за </t>
    </r>
    <r>
      <rPr>
        <b/>
        <u val="single"/>
        <sz val="12"/>
        <color indexed="8"/>
        <rFont val="Times New Roman"/>
        <family val="1"/>
      </rPr>
      <t>ПЪРВИ СЕМЕСТЪР</t>
    </r>
    <r>
      <rPr>
        <b/>
        <sz val="12"/>
        <color indexed="8"/>
        <rFont val="Times New Roman"/>
        <family val="1"/>
      </rPr>
      <t xml:space="preserve"> в магистърските курсове към </t>
    </r>
    <r>
      <rPr>
        <b/>
        <u val="single"/>
        <sz val="12"/>
        <color indexed="8"/>
        <rFont val="Times New Roman"/>
        <family val="1"/>
      </rPr>
      <t>ФАКУЛТЕТА ПО ЛОЗАРО-ГРАДИНАРСТВО</t>
    </r>
  </si>
  <si>
    <r>
      <t xml:space="preserve">за </t>
    </r>
    <r>
      <rPr>
        <b/>
        <u val="single"/>
        <sz val="12"/>
        <color indexed="8"/>
        <rFont val="Times New Roman"/>
        <family val="1"/>
      </rPr>
      <t>ПЪРВИ СЕМЕСТЪР</t>
    </r>
    <r>
      <rPr>
        <b/>
        <sz val="12"/>
        <color indexed="8"/>
        <rFont val="Times New Roman"/>
        <family val="1"/>
      </rPr>
      <t xml:space="preserve"> в магистърските курсове към </t>
    </r>
    <r>
      <rPr>
        <b/>
        <u val="single"/>
        <sz val="12"/>
        <color indexed="8"/>
        <rFont val="Times New Roman"/>
        <family val="1"/>
      </rPr>
      <t>ФАКУЛТЕТА ПО РАСТИТЕЛНА ЗАЩИТА И АГРОЕКОЛОГИЯ</t>
    </r>
  </si>
  <si>
    <r>
      <t xml:space="preserve">за </t>
    </r>
    <r>
      <rPr>
        <b/>
        <u val="single"/>
        <sz val="12"/>
        <color indexed="8"/>
        <rFont val="Times New Roman"/>
        <family val="1"/>
      </rPr>
      <t>ПЪРВИ СЕМЕСТЪР</t>
    </r>
    <r>
      <rPr>
        <b/>
        <sz val="12"/>
        <color indexed="8"/>
        <rFont val="Times New Roman"/>
        <family val="1"/>
      </rPr>
      <t xml:space="preserve"> в магистърските курсове към </t>
    </r>
    <r>
      <rPr>
        <b/>
        <u val="single"/>
        <sz val="12"/>
        <color indexed="8"/>
        <rFont val="Times New Roman"/>
        <family val="1"/>
      </rPr>
      <t>ФАКУЛТЕТА ПО ИКОНОМИКА</t>
    </r>
  </si>
  <si>
    <r>
      <t xml:space="preserve">Отчет за аудиторната заетост (лекции и упражнения) на преподавателя за  </t>
    </r>
    <r>
      <rPr>
        <b/>
        <u val="single"/>
        <sz val="12"/>
        <color indexed="8"/>
        <rFont val="Times New Roman"/>
        <family val="1"/>
      </rPr>
      <t>ПЪРВИЯ СЕМЕСТЪР</t>
    </r>
    <r>
      <rPr>
        <b/>
        <sz val="12"/>
        <color indexed="8"/>
        <rFont val="Times New Roman"/>
        <family val="1"/>
      </rPr>
      <t>, както следва:</t>
    </r>
  </si>
  <si>
    <r>
      <t xml:space="preserve">ИНДИВИДУАЛЕН ОТЧЕТ НА ИЗВЪНАУДИТОРНА ЗАЕТОСТ ЗА </t>
    </r>
    <r>
      <rPr>
        <b/>
        <u val="single"/>
        <sz val="12"/>
        <color indexed="8"/>
        <rFont val="Times New Roman"/>
        <family val="1"/>
      </rPr>
      <t>ПЪРВИЯ СЕМЕСТЪР</t>
    </r>
  </si>
  <si>
    <t xml:space="preserve">ПРОВЕДЕНИ СЕМЕСТРИАЛНИ ИЗПИТИ </t>
  </si>
  <si>
    <t>ВСИЧКИ ПРИЛОЖЕНИЯ СЕ ПОПЪЛВАТ С ДАННИ САМО ОТ ПЪРВИЯ СЕМЕСТЪР!</t>
  </si>
  <si>
    <t>тел. за връзка .......................................</t>
  </si>
  <si>
    <t>за ПЪРВИ СЕМЕСТЪР  на учебната 2020/2021 година</t>
  </si>
  <si>
    <t xml:space="preserve">                   Вписаните данни за учебната ми заетост в индивидуалния отчет, подписан и представен от мен в качеството ми на преподавател, са верни и посочената работа е извършена и отчетена съгласно с правилата и нормативите за учебната заетост за учебната 2020/2021 г.</t>
  </si>
  <si>
    <t>1. Отчитането на учебната заетост става съгласно с утвърдените от АС График на учебния процес, Правила и нормативи за учебната 2020/2021 година и Заповед на Ректора на АУ за броя на групите.</t>
  </si>
  <si>
    <t>1. Отчитането на учебната заетост става съгласно с утвърдените от АС График на учебния процес, Правила и нормативи за учебната 2020/2021година и Заповед на Ректора на АУ за броя на групите.</t>
  </si>
  <si>
    <t>1. Планирането и отчитането на учебната заетост става съгласно с утвърдените от АС График на учебния процес, Правила и нормативи за учебната 2020/2021 година и Заповед на Ректора на АУ за броя на групите.</t>
  </si>
  <si>
    <t>2020 г.</t>
  </si>
  <si>
    <t>14.09-19.09</t>
  </si>
  <si>
    <t>21.09-26.09</t>
  </si>
  <si>
    <t>28.09-03.10</t>
  </si>
  <si>
    <t>05.10-10.10</t>
  </si>
  <si>
    <t>12.10-17.10</t>
  </si>
  <si>
    <t>19.10-24.10</t>
  </si>
  <si>
    <t>26.10-31.10</t>
  </si>
  <si>
    <t>02.11-07.11</t>
  </si>
  <si>
    <t>09.11-14.11</t>
  </si>
  <si>
    <t>16.11-21.11</t>
  </si>
  <si>
    <t>23.11-28.11</t>
  </si>
  <si>
    <t>30.11-05.12</t>
  </si>
  <si>
    <t>07.12-12.12</t>
  </si>
  <si>
    <t>14.12-19.12</t>
  </si>
  <si>
    <t>14.09-20.09</t>
  </si>
  <si>
    <t>21.09-27.09</t>
  </si>
  <si>
    <t>28.09-04.10</t>
  </si>
  <si>
    <t>05.10-11.10</t>
  </si>
  <si>
    <t>12.10-18.10</t>
  </si>
  <si>
    <t>19.10-25.10</t>
  </si>
  <si>
    <t>26.10-01.11</t>
  </si>
  <si>
    <t>Ден на будителите</t>
  </si>
  <si>
    <t>02.11-08.11</t>
  </si>
  <si>
    <t>09.11-15.11</t>
  </si>
  <si>
    <t>16.11-22.11</t>
  </si>
  <si>
    <t>23.11-29.11</t>
  </si>
  <si>
    <t>30.11-06.12</t>
  </si>
  <si>
    <t>07.12-13.12</t>
  </si>
  <si>
    <t>14.12-20.12</t>
  </si>
  <si>
    <t>2021 г.</t>
  </si>
  <si>
    <t>18.01-23.01</t>
  </si>
  <si>
    <t xml:space="preserve">              Пловдив,………….2021 г.                                                          Декларатор:……………………</t>
  </si>
  <si>
    <t>Уч. Практ.</t>
  </si>
  <si>
    <r>
      <t xml:space="preserve">Административно ръководство на курс </t>
    </r>
    <r>
      <rPr>
        <sz val="10"/>
        <color indexed="8"/>
        <rFont val="Times New Roman"/>
        <family val="1"/>
      </rPr>
      <t>(20 ч. еднократно за ръководство на 1 и 2 курс)</t>
    </r>
  </si>
  <si>
    <r>
      <rPr>
        <b/>
        <sz val="10"/>
        <color indexed="8"/>
        <rFont val="Times New Roman"/>
        <family val="1"/>
      </rPr>
      <t xml:space="preserve">Ръководство на студентски групи за научни изследвания  </t>
    </r>
    <r>
      <rPr>
        <sz val="10"/>
        <color indexed="8"/>
        <rFont val="Times New Roman"/>
        <family val="1"/>
      </rPr>
      <t>(20ч. годишно)</t>
    </r>
  </si>
  <si>
    <t xml:space="preserve">                                                                                                              ДИРЕКТОР НА УИЦ  (подпис):...........................................</t>
  </si>
  <si>
    <t>Приложение 7</t>
  </si>
  <si>
    <t>Приложение  6</t>
  </si>
  <si>
    <t>(за ОКС "Бакалавър" определени със заповед на Декана - 20 часа едократно за ръководство на 1 и 2 курс)</t>
  </si>
  <si>
    <t>РЪКОВОДСТВО НА СТУДЕНТСКИ ГРУПИ ЗА НАУЧНИ ИЗСЛЕДВАНИЯ</t>
  </si>
  <si>
    <t>(20 часа годишно)</t>
  </si>
  <si>
    <t>Протокол на КС</t>
  </si>
  <si>
    <t>Студентски групи за научни изследвания</t>
  </si>
  <si>
    <t>Приложение 14</t>
  </si>
  <si>
    <t>Приложение 15</t>
  </si>
  <si>
    <t>4. За учебна практика съобразно с учебните планове по дисциплини 1 час = 0,5ч.упражнения за подгрупа</t>
  </si>
  <si>
    <t>6. За учебна практика съобразно с учебните планове по дисциплини 1 час = 0,5ч.упражнения за подгрупа</t>
  </si>
  <si>
    <t>Уч.практ</t>
  </si>
  <si>
    <t>25.01-30.01</t>
  </si>
  <si>
    <t>01.02-06.02</t>
  </si>
  <si>
    <r>
      <rPr>
        <b/>
        <sz val="10"/>
        <color indexed="8"/>
        <rFont val="Times New Roman"/>
        <family val="1"/>
      </rPr>
      <t>Ден на будителите</t>
    </r>
    <r>
      <rPr>
        <b/>
        <sz val="12"/>
        <color indexed="8"/>
        <rFont val="Times New Roman"/>
        <family val="1"/>
      </rPr>
      <t xml:space="preserve"> </t>
    </r>
  </si>
  <si>
    <t>Уч.практ.</t>
  </si>
  <si>
    <t>Уч.практика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</si>
</sst>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8"/>
      <name val="Times New Roman"/>
      <family val="2"/>
    </font>
    <font>
      <b/>
      <sz val="12"/>
      <name val="Times New Roman"/>
      <family val="2"/>
    </font>
    <font>
      <b/>
      <sz val="10"/>
      <name val="Times New Roman"/>
      <family val="2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i/>
      <sz val="10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u val="single"/>
      <sz val="12"/>
      <color theme="10"/>
      <name val="Times New Roman"/>
      <family val="2"/>
    </font>
    <font>
      <i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2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3F3F3F"/>
      </left>
      <right>
        <color indexed="63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" fillId="26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1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wrapText="1"/>
    </xf>
    <xf numFmtId="0" fontId="10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1" fillId="0" borderId="0" xfId="56">
      <alignment/>
      <protection/>
    </xf>
    <xf numFmtId="0" fontId="10" fillId="0" borderId="10" xfId="56" applyFont="1" applyBorder="1" applyAlignment="1">
      <alignment horizontal="center" vertical="center"/>
      <protection/>
    </xf>
    <xf numFmtId="0" fontId="5" fillId="0" borderId="10" xfId="56" applyFont="1" applyBorder="1" applyAlignment="1">
      <alignment horizontal="center"/>
      <protection/>
    </xf>
    <xf numFmtId="0" fontId="5" fillId="0" borderId="10" xfId="56" applyFont="1" applyBorder="1" applyAlignment="1">
      <alignment horizontal="center" vertical="center"/>
      <protection/>
    </xf>
    <xf numFmtId="0" fontId="5" fillId="0" borderId="10" xfId="56" applyFont="1" applyBorder="1" applyAlignment="1">
      <alignment horizontal="right"/>
      <protection/>
    </xf>
    <xf numFmtId="0" fontId="10" fillId="0" borderId="10" xfId="56" applyFont="1" applyBorder="1" applyAlignment="1">
      <alignment horizontal="justify"/>
      <protection/>
    </xf>
    <xf numFmtId="0" fontId="7" fillId="0" borderId="0" xfId="56" applyFont="1" applyAlignment="1">
      <alignment horizontal="right"/>
      <protection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13" xfId="0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14" fillId="0" borderId="10" xfId="53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9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0" xfId="0" applyFont="1" applyFill="1" applyAlignment="1">
      <alignment horizontal="justify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0" fillId="0" borderId="21" xfId="0" applyFill="1" applyBorder="1" applyAlignment="1">
      <alignment/>
    </xf>
    <xf numFmtId="0" fontId="1" fillId="0" borderId="10" xfId="0" applyFont="1" applyFill="1" applyBorder="1" applyAlignment="1">
      <alignment/>
    </xf>
    <xf numFmtId="0" fontId="57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10" fillId="0" borderId="10" xfId="56" applyFont="1" applyBorder="1" applyAlignment="1">
      <alignment horizontal="center"/>
      <protection/>
    </xf>
    <xf numFmtId="0" fontId="2" fillId="0" borderId="12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57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60" fillId="0" borderId="0" xfId="0" applyFont="1" applyAlignment="1">
      <alignment/>
    </xf>
    <xf numFmtId="0" fontId="20" fillId="33" borderId="10" xfId="53" applyFont="1" applyFill="1" applyBorder="1" applyAlignment="1">
      <alignment/>
    </xf>
    <xf numFmtId="0" fontId="0" fillId="0" borderId="22" xfId="0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1" fillId="0" borderId="17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48" fillId="33" borderId="10" xfId="5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57" fillId="0" borderId="1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5" fillId="33" borderId="10" xfId="56" applyFont="1" applyFill="1" applyBorder="1">
      <alignment/>
      <protection/>
    </xf>
    <xf numFmtId="0" fontId="10" fillId="33" borderId="10" xfId="56" applyFont="1" applyFill="1" applyBorder="1" applyAlignment="1">
      <alignment horizontal="center" vertical="center"/>
      <protection/>
    </xf>
    <xf numFmtId="0" fontId="10" fillId="33" borderId="10" xfId="56" applyFont="1" applyFill="1" applyBorder="1" applyAlignment="1">
      <alignment horizontal="justify" vertical="top" wrapText="1"/>
      <protection/>
    </xf>
    <xf numFmtId="0" fontId="10" fillId="33" borderId="10" xfId="56" applyFont="1" applyFill="1" applyBorder="1">
      <alignment/>
      <protection/>
    </xf>
    <xf numFmtId="0" fontId="10" fillId="33" borderId="10" xfId="56" applyFont="1" applyFill="1" applyBorder="1" applyAlignment="1">
      <alignment horizontal="justify" wrapText="1"/>
      <protection/>
    </xf>
    <xf numFmtId="0" fontId="10" fillId="33" borderId="10" xfId="56" applyFont="1" applyFill="1" applyBorder="1" applyAlignment="1">
      <alignment horizontal="justify"/>
      <protection/>
    </xf>
    <xf numFmtId="0" fontId="62" fillId="0" borderId="0" xfId="0" applyFont="1" applyAlignment="1">
      <alignment/>
    </xf>
    <xf numFmtId="0" fontId="5" fillId="33" borderId="10" xfId="56" applyFont="1" applyFill="1" applyBorder="1" applyAlignment="1">
      <alignment horizontal="justify" vertical="center" wrapText="1"/>
      <protection/>
    </xf>
    <xf numFmtId="0" fontId="2" fillId="0" borderId="0" xfId="56" applyFont="1" applyBorder="1" applyAlignment="1">
      <alignment horizontal="right"/>
      <protection/>
    </xf>
    <xf numFmtId="0" fontId="1" fillId="0" borderId="0" xfId="56" applyBorder="1">
      <alignment/>
      <protection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61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63" fillId="0" borderId="0" xfId="0" applyFont="1" applyAlignment="1">
      <alignment horizontal="left"/>
    </xf>
    <xf numFmtId="0" fontId="63" fillId="0" borderId="0" xfId="0" applyFont="1" applyAlignment="1">
      <alignment/>
    </xf>
    <xf numFmtId="0" fontId="63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4" fillId="0" borderId="23" xfId="0" applyFont="1" applyFill="1" applyBorder="1" applyAlignment="1">
      <alignment/>
    </xf>
    <xf numFmtId="0" fontId="63" fillId="0" borderId="0" xfId="0" applyFont="1" applyAlignment="1">
      <alignment horizontal="left"/>
    </xf>
    <xf numFmtId="0" fontId="0" fillId="0" borderId="14" xfId="0" applyFill="1" applyBorder="1" applyAlignment="1">
      <alignment/>
    </xf>
    <xf numFmtId="0" fontId="4" fillId="0" borderId="23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64" fillId="34" borderId="11" xfId="0" applyFont="1" applyFill="1" applyBorder="1" applyAlignment="1">
      <alignment horizontal="center"/>
    </xf>
    <xf numFmtId="0" fontId="57" fillId="34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2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1" fillId="0" borderId="0" xfId="0" applyFont="1" applyFill="1" applyAlignment="1">
      <alignment horizontal="justify" wrapText="1"/>
    </xf>
    <xf numFmtId="0" fontId="21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26" xfId="0" applyFill="1" applyBorder="1" applyAlignment="1">
      <alignment horizontal="right"/>
    </xf>
    <xf numFmtId="0" fontId="0" fillId="0" borderId="27" xfId="0" applyFill="1" applyBorder="1" applyAlignment="1">
      <alignment horizontal="right"/>
    </xf>
    <xf numFmtId="0" fontId="0" fillId="0" borderId="28" xfId="0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0" fillId="0" borderId="30" xfId="0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57" fillId="0" borderId="21" xfId="0" applyFont="1" applyFill="1" applyBorder="1" applyAlignment="1">
      <alignment/>
    </xf>
    <xf numFmtId="0" fontId="0" fillId="0" borderId="21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21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2" fillId="0" borderId="1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justify" wrapText="1"/>
    </xf>
    <xf numFmtId="0" fontId="1" fillId="0" borderId="0" xfId="0" applyFont="1" applyFill="1" applyAlignment="1">
      <alignment horizontal="justify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63" fillId="0" borderId="0" xfId="0" applyFont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0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64" fillId="34" borderId="12" xfId="0" applyFont="1" applyFill="1" applyBorder="1" applyAlignment="1">
      <alignment horizontal="center"/>
    </xf>
    <xf numFmtId="0" fontId="64" fillId="34" borderId="20" xfId="0" applyFont="1" applyFill="1" applyBorder="1" applyAlignment="1">
      <alignment horizontal="center"/>
    </xf>
    <xf numFmtId="0" fontId="64" fillId="34" borderId="11" xfId="0" applyFont="1" applyFill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57" fillId="34" borderId="20" xfId="0" applyFont="1" applyFill="1" applyBorder="1" applyAlignment="1">
      <alignment horizontal="center"/>
    </xf>
    <xf numFmtId="0" fontId="57" fillId="34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right"/>
    </xf>
    <xf numFmtId="0" fontId="22" fillId="0" borderId="20" xfId="0" applyFont="1" applyFill="1" applyBorder="1" applyAlignment="1">
      <alignment horizontal="right"/>
    </xf>
    <xf numFmtId="0" fontId="22" fillId="0" borderId="24" xfId="0" applyFont="1" applyFill="1" applyBorder="1" applyAlignment="1">
      <alignment horizontal="right"/>
    </xf>
    <xf numFmtId="0" fontId="10" fillId="0" borderId="10" xfId="56" applyFont="1" applyBorder="1" applyAlignment="1">
      <alignment horizontal="justify" vertical="center" wrapText="1"/>
      <protection/>
    </xf>
    <xf numFmtId="0" fontId="10" fillId="0" borderId="10" xfId="56" applyFont="1" applyBorder="1" applyAlignment="1">
      <alignment horizontal="left" vertical="center" wrapText="1"/>
      <protection/>
    </xf>
    <xf numFmtId="0" fontId="10" fillId="0" borderId="10" xfId="56" applyFont="1" applyBorder="1" applyAlignment="1">
      <alignment horizontal="left" wrapText="1"/>
      <protection/>
    </xf>
    <xf numFmtId="0" fontId="10" fillId="0" borderId="10" xfId="56" applyFont="1" applyBorder="1" applyAlignment="1">
      <alignment horizontal="left" vertical="center"/>
      <protection/>
    </xf>
    <xf numFmtId="0" fontId="10" fillId="0" borderId="10" xfId="56" applyFont="1" applyBorder="1" applyAlignment="1">
      <alignment horizontal="right" vertical="center"/>
      <protection/>
    </xf>
    <xf numFmtId="0" fontId="10" fillId="0" borderId="12" xfId="56" applyFont="1" applyBorder="1" applyAlignment="1">
      <alignment horizontal="right" vertical="center"/>
      <protection/>
    </xf>
    <xf numFmtId="0" fontId="10" fillId="0" borderId="11" xfId="56" applyFont="1" applyBorder="1" applyAlignment="1">
      <alignment horizontal="right" vertical="center"/>
      <protection/>
    </xf>
    <xf numFmtId="0" fontId="7" fillId="0" borderId="0" xfId="56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2" fillId="0" borderId="0" xfId="56" applyFont="1" applyAlignment="1">
      <alignment horizontal="center"/>
      <protection/>
    </xf>
    <xf numFmtId="0" fontId="10" fillId="0" borderId="10" xfId="56" applyFont="1" applyBorder="1" applyAlignment="1">
      <alignment horizontal="center" vertical="center"/>
      <protection/>
    </xf>
    <xf numFmtId="0" fontId="3" fillId="0" borderId="13" xfId="56" applyFont="1" applyBorder="1" applyAlignment="1">
      <alignment horizontal="center"/>
      <protection/>
    </xf>
    <xf numFmtId="0" fontId="0" fillId="0" borderId="0" xfId="0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65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0" fillId="0" borderId="12" xfId="0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18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0" fillId="0" borderId="0" xfId="0" applyFill="1" applyAlignment="1">
      <alignment horizont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64" fillId="0" borderId="10" xfId="0" applyFont="1" applyBorder="1" applyAlignment="1">
      <alignment horizontal="center" wrapText="1"/>
    </xf>
    <xf numFmtId="0" fontId="20" fillId="33" borderId="12" xfId="53" applyFont="1" applyFill="1" applyBorder="1" applyAlignment="1">
      <alignment/>
    </xf>
    <xf numFmtId="0" fontId="20" fillId="33" borderId="11" xfId="53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48" fillId="0" borderId="6" xfId="51" applyFont="1" applyFill="1" applyAlignment="1">
      <alignment/>
    </xf>
    <xf numFmtId="0" fontId="48" fillId="0" borderId="33" xfId="51" applyFont="1" applyFill="1" applyBorder="1" applyAlignment="1">
      <alignment/>
    </xf>
    <xf numFmtId="0" fontId="48" fillId="0" borderId="10" xfId="51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3" fillId="0" borderId="10" xfId="53" applyFont="1" applyFill="1" applyBorder="1" applyAlignment="1">
      <alignment/>
    </xf>
    <xf numFmtId="0" fontId="21" fillId="33" borderId="10" xfId="53" applyFont="1" applyFill="1" applyBorder="1" applyAlignment="1">
      <alignment/>
    </xf>
    <xf numFmtId="0" fontId="21" fillId="33" borderId="11" xfId="53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 horizontal="center" vertical="top" wrapText="1"/>
    </xf>
    <xf numFmtId="0" fontId="64" fillId="0" borderId="10" xfId="0" applyFont="1" applyBorder="1" applyAlignment="1">
      <alignment wrapText="1"/>
    </xf>
    <xf numFmtId="0" fontId="62" fillId="0" borderId="10" xfId="0" applyFont="1" applyBorder="1" applyAlignment="1">
      <alignment/>
    </xf>
    <xf numFmtId="0" fontId="0" fillId="33" borderId="15" xfId="0" applyFill="1" applyBorder="1" applyAlignment="1">
      <alignment/>
    </xf>
    <xf numFmtId="0" fontId="48" fillId="33" borderId="6" xfId="51" applyFill="1" applyAlignment="1">
      <alignment/>
    </xf>
    <xf numFmtId="0" fontId="48" fillId="33" borderId="33" xfId="51" applyFill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zoomScale="90" zoomScaleNormal="90" zoomScalePageLayoutView="0" workbookViewId="0" topLeftCell="A24">
      <selection activeCell="O46" sqref="O46"/>
    </sheetView>
  </sheetViews>
  <sheetFormatPr defaultColWidth="9.00390625" defaultRowHeight="15.75"/>
  <cols>
    <col min="1" max="1" width="7.00390625" style="0" customWidth="1"/>
    <col min="2" max="3" width="9.00390625" style="2" customWidth="1"/>
    <col min="4" max="4" width="8.00390625" style="2" customWidth="1"/>
    <col min="5" max="9" width="6.00390625" style="2" customWidth="1"/>
    <col min="10" max="10" width="7.50390625" style="2" customWidth="1"/>
    <col min="11" max="12" width="6.00390625" style="2" customWidth="1"/>
    <col min="13" max="13" width="11.00390625" style="2" customWidth="1"/>
    <col min="14" max="15" width="9.00390625" style="2" customWidth="1"/>
  </cols>
  <sheetData>
    <row r="1" spans="1:15" ht="18.75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3"/>
      <c r="O1" s="3"/>
    </row>
    <row r="2" spans="1:13" ht="15.75">
      <c r="A2" s="3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5" s="1" customFormat="1" ht="15.75">
      <c r="A3" s="87"/>
      <c r="B3" s="87"/>
      <c r="C3" s="88"/>
      <c r="D3" s="87"/>
      <c r="E3" s="87"/>
      <c r="F3" s="87"/>
      <c r="G3" s="87"/>
      <c r="H3" s="87"/>
      <c r="I3" s="87"/>
      <c r="J3" s="87" t="s">
        <v>3</v>
      </c>
      <c r="K3" s="87"/>
      <c r="L3" s="88"/>
      <c r="M3" s="88"/>
      <c r="O3" s="2"/>
    </row>
    <row r="4" spans="1:15" s="1" customFormat="1" ht="15.75">
      <c r="A4" s="87"/>
      <c r="B4" s="87"/>
      <c r="C4" s="88"/>
      <c r="D4" s="87"/>
      <c r="E4" s="87"/>
      <c r="F4" s="87"/>
      <c r="G4" s="87"/>
      <c r="H4" s="87"/>
      <c r="I4" s="87"/>
      <c r="J4" s="87" t="s">
        <v>1</v>
      </c>
      <c r="K4" s="87"/>
      <c r="L4" s="88"/>
      <c r="M4" s="88"/>
      <c r="O4" s="2"/>
    </row>
    <row r="5" spans="1:15" s="1" customFormat="1" ht="15.75">
      <c r="A5" s="87"/>
      <c r="B5" s="87"/>
      <c r="C5" s="88"/>
      <c r="D5" s="87"/>
      <c r="E5" s="87"/>
      <c r="F5" s="87"/>
      <c r="G5" s="87"/>
      <c r="H5" s="87"/>
      <c r="I5" s="87"/>
      <c r="J5" s="87" t="s">
        <v>2</v>
      </c>
      <c r="K5" s="87"/>
      <c r="L5" s="88"/>
      <c r="M5" s="88"/>
      <c r="O5" s="2"/>
    </row>
    <row r="6" spans="1:15" s="1" customFormat="1" ht="15.75">
      <c r="A6" s="87"/>
      <c r="B6" s="87"/>
      <c r="C6" s="88"/>
      <c r="D6" s="87"/>
      <c r="E6" s="87"/>
      <c r="F6" s="87"/>
      <c r="G6" s="87"/>
      <c r="H6" s="87"/>
      <c r="I6" s="87"/>
      <c r="J6" s="87"/>
      <c r="K6" s="87" t="s">
        <v>133</v>
      </c>
      <c r="L6" s="88"/>
      <c r="M6" s="88"/>
      <c r="O6" s="2"/>
    </row>
    <row r="7" spans="1:13" ht="15.75">
      <c r="A7" s="36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1:15" ht="18.75" customHeight="1">
      <c r="A8" s="185" t="s">
        <v>59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4"/>
      <c r="O8" s="14"/>
    </row>
    <row r="9" spans="1:15" s="2" customFormat="1" ht="15.75" customHeight="1">
      <c r="A9" s="183" t="s">
        <v>252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4"/>
      <c r="O9" s="4"/>
    </row>
    <row r="10" spans="1:15" s="1" customFormat="1" ht="15.75">
      <c r="A10" s="183" t="s">
        <v>4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4"/>
      <c r="O10" s="4"/>
    </row>
    <row r="11" spans="1:15" s="1" customFormat="1" ht="15.75">
      <c r="A11" s="183" t="s">
        <v>5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4"/>
      <c r="O11" s="4"/>
    </row>
    <row r="12" spans="1:15" s="1" customFormat="1" ht="15.75">
      <c r="A12" s="183" t="s">
        <v>6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4"/>
      <c r="O12" s="4"/>
    </row>
    <row r="13" spans="1:15" s="1" customFormat="1" ht="15.75">
      <c r="A13" s="159" t="s">
        <v>251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4"/>
      <c r="O13" s="4"/>
    </row>
    <row r="14" spans="14:15" s="1" customFormat="1" ht="12" customHeight="1">
      <c r="N14" s="4"/>
      <c r="O14" s="4"/>
    </row>
    <row r="15" spans="1:13" ht="15.75" customHeight="1">
      <c r="A15" s="184"/>
      <c r="B15" s="184"/>
      <c r="C15" s="184"/>
      <c r="D15" s="184"/>
      <c r="E15" s="161" t="s">
        <v>226</v>
      </c>
      <c r="F15" s="166"/>
      <c r="G15" s="166"/>
      <c r="H15" s="166"/>
      <c r="I15" s="166"/>
      <c r="J15" s="166"/>
      <c r="K15" s="166"/>
      <c r="L15" s="186"/>
      <c r="M15" s="182" t="s">
        <v>9</v>
      </c>
    </row>
    <row r="16" spans="1:13" ht="18.75" customHeight="1">
      <c r="A16" s="184"/>
      <c r="B16" s="184"/>
      <c r="C16" s="184"/>
      <c r="D16" s="184"/>
      <c r="E16" s="177" t="s">
        <v>227</v>
      </c>
      <c r="F16" s="177"/>
      <c r="G16" s="177" t="s">
        <v>228</v>
      </c>
      <c r="H16" s="177"/>
      <c r="I16" s="177" t="s">
        <v>229</v>
      </c>
      <c r="J16" s="177"/>
      <c r="K16" s="177" t="s">
        <v>230</v>
      </c>
      <c r="L16" s="177"/>
      <c r="M16" s="182"/>
    </row>
    <row r="17" spans="1:13" ht="15.75">
      <c r="A17" s="63" t="s">
        <v>10</v>
      </c>
      <c r="B17" s="89" t="s">
        <v>13</v>
      </c>
      <c r="C17" s="90"/>
      <c r="D17" s="91"/>
      <c r="E17" s="161">
        <f>E18+G18+I18+K18+E19</f>
        <v>0</v>
      </c>
      <c r="F17" s="162"/>
      <c r="G17" s="162"/>
      <c r="H17" s="162"/>
      <c r="I17" s="162"/>
      <c r="J17" s="162"/>
      <c r="K17" s="162"/>
      <c r="L17" s="163"/>
      <c r="M17" s="92"/>
    </row>
    <row r="18" spans="1:15" s="115" customFormat="1" ht="15.75">
      <c r="A18" s="113"/>
      <c r="B18" s="174" t="s">
        <v>231</v>
      </c>
      <c r="C18" s="175"/>
      <c r="D18" s="176"/>
      <c r="E18" s="164">
        <f>'Табл.1.1-ФА'!H17</f>
        <v>0</v>
      </c>
      <c r="F18" s="165"/>
      <c r="G18" s="164">
        <f>'Табл.1.1-ФЛГ'!H17</f>
        <v>0</v>
      </c>
      <c r="H18" s="165"/>
      <c r="I18" s="164">
        <f>'Табл.1.1-ФРЗА'!H17</f>
        <v>0</v>
      </c>
      <c r="J18" s="165"/>
      <c r="K18" s="164">
        <f>'Табл.1.1-ФИ'!H17</f>
        <v>0</v>
      </c>
      <c r="L18" s="165"/>
      <c r="M18" s="113"/>
      <c r="N18" s="114"/>
      <c r="O18" s="114"/>
    </row>
    <row r="19" spans="1:15" s="115" customFormat="1" ht="15.75">
      <c r="A19" s="113"/>
      <c r="B19" s="174" t="s">
        <v>232</v>
      </c>
      <c r="C19" s="175"/>
      <c r="D19" s="176"/>
      <c r="E19" s="164">
        <f>'Табл.5'!C52</f>
        <v>0</v>
      </c>
      <c r="F19" s="168"/>
      <c r="G19" s="168"/>
      <c r="H19" s="168"/>
      <c r="I19" s="168"/>
      <c r="J19" s="168"/>
      <c r="K19" s="168"/>
      <c r="L19" s="165"/>
      <c r="M19" s="113"/>
      <c r="N19" s="114"/>
      <c r="O19" s="114"/>
    </row>
    <row r="20" spans="1:13" ht="15.75">
      <c r="A20" s="63" t="s">
        <v>11</v>
      </c>
      <c r="B20" s="89" t="s">
        <v>14</v>
      </c>
      <c r="C20" s="90"/>
      <c r="D20" s="91"/>
      <c r="E20" s="161">
        <f>E21+G21+I21+K21+E22</f>
        <v>0</v>
      </c>
      <c r="F20" s="162"/>
      <c r="G20" s="162"/>
      <c r="H20" s="162"/>
      <c r="I20" s="162"/>
      <c r="J20" s="162"/>
      <c r="K20" s="162"/>
      <c r="L20" s="163"/>
      <c r="M20" s="92"/>
    </row>
    <row r="21" spans="1:13" ht="15.75">
      <c r="A21" s="63"/>
      <c r="B21" s="174" t="s">
        <v>231</v>
      </c>
      <c r="C21" s="175"/>
      <c r="D21" s="176"/>
      <c r="E21" s="164">
        <f>'Табл.2.1-МФА'!H17</f>
        <v>0</v>
      </c>
      <c r="F21" s="165"/>
      <c r="G21" s="164">
        <f>'Табл.2.1-МФЛГ'!H17</f>
        <v>0</v>
      </c>
      <c r="H21" s="165"/>
      <c r="I21" s="164">
        <f>'Табл.2.1-МФРЗА'!H17</f>
        <v>0</v>
      </c>
      <c r="J21" s="165"/>
      <c r="K21" s="164">
        <f>'Табл.2.1-МФИ'!H17</f>
        <v>0</v>
      </c>
      <c r="L21" s="165"/>
      <c r="M21" s="92"/>
    </row>
    <row r="22" spans="1:13" ht="15.75">
      <c r="A22" s="63"/>
      <c r="B22" s="174" t="s">
        <v>232</v>
      </c>
      <c r="C22" s="175"/>
      <c r="D22" s="176"/>
      <c r="E22" s="164">
        <f>'Табл.5'!C53</f>
        <v>0</v>
      </c>
      <c r="F22" s="168"/>
      <c r="G22" s="168"/>
      <c r="H22" s="168"/>
      <c r="I22" s="168"/>
      <c r="J22" s="168"/>
      <c r="K22" s="168"/>
      <c r="L22" s="165"/>
      <c r="M22" s="92"/>
    </row>
    <row r="23" spans="1:13" ht="15.75">
      <c r="A23" s="93" t="s">
        <v>12</v>
      </c>
      <c r="B23" s="178" t="s">
        <v>15</v>
      </c>
      <c r="C23" s="179"/>
      <c r="D23" s="180"/>
      <c r="E23" s="161">
        <f>E24+G24+I24+K24+E25</f>
        <v>0</v>
      </c>
      <c r="F23" s="162"/>
      <c r="G23" s="162"/>
      <c r="H23" s="162"/>
      <c r="I23" s="162"/>
      <c r="J23" s="162"/>
      <c r="K23" s="162"/>
      <c r="L23" s="163"/>
      <c r="M23" s="92"/>
    </row>
    <row r="24" spans="1:13" ht="15.75">
      <c r="A24" s="93"/>
      <c r="B24" s="174" t="s">
        <v>231</v>
      </c>
      <c r="C24" s="175"/>
      <c r="D24" s="176"/>
      <c r="E24" s="164">
        <f>'Табл.3.1'!H12</f>
        <v>0</v>
      </c>
      <c r="F24" s="165"/>
      <c r="G24" s="164">
        <f>'Табл.3.1'!H18</f>
        <v>0</v>
      </c>
      <c r="H24" s="165"/>
      <c r="I24" s="164">
        <f>'Табл.3.1'!H24</f>
        <v>0</v>
      </c>
      <c r="J24" s="165"/>
      <c r="K24" s="164">
        <f>'Табл.3.1'!H30</f>
        <v>0</v>
      </c>
      <c r="L24" s="165"/>
      <c r="M24" s="92"/>
    </row>
    <row r="25" spans="1:13" ht="15.75">
      <c r="A25" s="93"/>
      <c r="B25" s="174" t="s">
        <v>232</v>
      </c>
      <c r="C25" s="175"/>
      <c r="D25" s="176"/>
      <c r="E25" s="164">
        <f>'Табл.5'!C54</f>
        <v>0</v>
      </c>
      <c r="F25" s="168"/>
      <c r="G25" s="168"/>
      <c r="H25" s="168"/>
      <c r="I25" s="168"/>
      <c r="J25" s="168"/>
      <c r="K25" s="168"/>
      <c r="L25" s="165"/>
      <c r="M25" s="92"/>
    </row>
    <row r="26" spans="1:13" ht="15.75">
      <c r="A26" s="93" t="s">
        <v>137</v>
      </c>
      <c r="B26" s="178" t="s">
        <v>233</v>
      </c>
      <c r="C26" s="179"/>
      <c r="D26" s="180"/>
      <c r="E26" s="161">
        <f>E27+G27+I27+K27</f>
        <v>0</v>
      </c>
      <c r="F26" s="162"/>
      <c r="G26" s="162"/>
      <c r="H26" s="162"/>
      <c r="I26" s="162"/>
      <c r="J26" s="162"/>
      <c r="K26" s="162"/>
      <c r="L26" s="163"/>
      <c r="M26" s="92"/>
    </row>
    <row r="27" spans="1:13" ht="15.75">
      <c r="A27" s="93"/>
      <c r="B27" s="174" t="s">
        <v>231</v>
      </c>
      <c r="C27" s="175"/>
      <c r="D27" s="176"/>
      <c r="E27" s="164">
        <f>'Табл.4.1'!H12</f>
        <v>0</v>
      </c>
      <c r="F27" s="165"/>
      <c r="G27" s="164">
        <f>'Табл.4.1'!H18</f>
        <v>0</v>
      </c>
      <c r="H27" s="165"/>
      <c r="I27" s="164">
        <f>'Табл.4.1'!H24</f>
        <v>0</v>
      </c>
      <c r="J27" s="165"/>
      <c r="K27" s="164">
        <f>'Табл.4.1'!H30</f>
        <v>0</v>
      </c>
      <c r="L27" s="165"/>
      <c r="M27" s="92"/>
    </row>
    <row r="28" spans="1:15" ht="12.75" customHeight="1">
      <c r="A28" s="36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O28" s="87"/>
    </row>
    <row r="29" spans="1:15" s="5" customFormat="1" ht="15.75" customHeight="1">
      <c r="A29" s="155" t="s">
        <v>16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O29" s="149"/>
    </row>
    <row r="30" spans="1:13" ht="15.75" customHeight="1">
      <c r="A30" s="203" t="s">
        <v>17</v>
      </c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</row>
    <row r="31" spans="1:13" s="6" customFormat="1" ht="15.75" customHeight="1">
      <c r="A31" s="211" t="s">
        <v>18</v>
      </c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</row>
    <row r="32" spans="1:13" ht="46.5" customHeight="1">
      <c r="A32" s="210" t="s">
        <v>253</v>
      </c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</row>
    <row r="33" spans="1:13" ht="31.5" customHeight="1">
      <c r="A33" s="169" t="s">
        <v>19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</row>
    <row r="34" spans="1:13" ht="15.75" customHeight="1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</row>
    <row r="35" spans="1:13" ht="15.75">
      <c r="A35" s="170" t="s">
        <v>289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</row>
    <row r="36" spans="1:13" ht="15.75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</row>
    <row r="37" spans="1:13" ht="15.75">
      <c r="A37" s="204" t="s">
        <v>235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6"/>
    </row>
    <row r="38" spans="1:13" ht="15.75">
      <c r="A38" s="207"/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9"/>
    </row>
    <row r="39" spans="1:13" ht="15.75">
      <c r="A39" s="171" t="str">
        <f>A10</f>
        <v>на………………………………………………………………………………………….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3"/>
    </row>
    <row r="40" spans="1:13" ht="15.75">
      <c r="A40" s="156"/>
      <c r="B40" s="157"/>
      <c r="C40" s="157"/>
      <c r="D40" s="157"/>
      <c r="E40" s="157"/>
      <c r="F40" s="157"/>
      <c r="G40" s="158"/>
      <c r="H40" s="95" t="s">
        <v>7</v>
      </c>
      <c r="I40" s="96" t="s">
        <v>8</v>
      </c>
      <c r="J40" s="148" t="s">
        <v>305</v>
      </c>
      <c r="K40" s="162" t="s">
        <v>21</v>
      </c>
      <c r="L40" s="166"/>
      <c r="M40" s="167"/>
    </row>
    <row r="41" spans="1:13" ht="15.75">
      <c r="A41" s="198" t="s">
        <v>20</v>
      </c>
      <c r="B41" s="194"/>
      <c r="C41" s="194"/>
      <c r="D41" s="194"/>
      <c r="E41" s="194"/>
      <c r="F41" s="194"/>
      <c r="G41" s="195"/>
      <c r="H41" s="72" t="s">
        <v>24</v>
      </c>
      <c r="I41" s="72" t="s">
        <v>24</v>
      </c>
      <c r="J41" s="98"/>
      <c r="K41" s="153"/>
      <c r="L41" s="153"/>
      <c r="M41" s="154"/>
    </row>
    <row r="42" spans="1:13" ht="15.75">
      <c r="A42" s="199" t="s">
        <v>234</v>
      </c>
      <c r="B42" s="200"/>
      <c r="C42" s="200"/>
      <c r="D42" s="200"/>
      <c r="E42" s="200"/>
      <c r="F42" s="200"/>
      <c r="G42" s="201"/>
      <c r="H42" s="81" t="s">
        <v>24</v>
      </c>
      <c r="I42" s="81" t="s">
        <v>24</v>
      </c>
      <c r="J42" s="98"/>
      <c r="K42" s="153"/>
      <c r="L42" s="153"/>
      <c r="M42" s="154"/>
    </row>
    <row r="43" spans="1:13" ht="15.75">
      <c r="A43" s="202" t="s">
        <v>236</v>
      </c>
      <c r="B43" s="194"/>
      <c r="C43" s="194"/>
      <c r="D43" s="194"/>
      <c r="E43" s="194"/>
      <c r="F43" s="194"/>
      <c r="G43" s="195"/>
      <c r="H43" s="86">
        <f>2*('Табл.1.1-ФА'!I17+'Табл.1.1-ФЛГ'!I17+'Табл.1.1-ФРЗА'!I17+'Табл.1.1-ФИ'!I17+'Табл.2.1-МФА'!I17+'Табл.2.1-МФЛГ'!I17+'Табл.2.1-МФРЗА'!I17+'Табл.2.1-МФИ'!I17+'Табл.3.1'!I12+'Табл.3.1'!I18+'Табл.3.1'!I24+'Табл.3.1'!I30+'Табл.4.1'!I12+'Табл.4.1'!I18+'Табл.4.1'!I24+'Табл.4.1'!I30)</f>
        <v>0</v>
      </c>
      <c r="I43" s="86">
        <f>'Табл.1.1-ФА'!J17+'Табл.1.1-ФЛГ'!J17+'Табл.1.1-ФРЗА'!J17+'Табл.1.1-ФИ'!J17+'Табл.2.1-МФА'!J17+'Табл.2.1-МФЛГ'!J17+'Табл.2.1-МФРЗА'!J17+'Табл.2.1-МФИ'!J17+'Табл.3.1'!J12+'Табл.3.1'!J18+'Табл.3.1'!J24+'Табл.3.1'!J30+'Табл.4.1'!J12+'Табл.4.1'!J18+'Табл.4.1'!J24+'Табл.4.1'!J30</f>
        <v>0</v>
      </c>
      <c r="J43" s="86">
        <f>'Табл.1.1-ФА'!K17+'Табл.1.1-ФЛГ'!K17+'Табл.1.1-ФРЗА'!K17+'Табл.1.1-ФИ'!K17+'Табл.2.1-МФА'!K17+'Табл.2.1-МФЛГ'!K17+'Табл.2.1-МФРЗА'!K17+'Табл.2.1-МФИ'!K17+'Табл.3.1'!K12+'Табл.3.1'!K18+'Табл.3.1'!K24+'Табл.3.1'!K30+'Табл.4.1'!K12+'Табл.4.1'!K18+'Табл.4.1'!K24+'Табл.4.1'!K30</f>
        <v>0</v>
      </c>
      <c r="K43" s="153">
        <f>E17+E20+E23+E26</f>
        <v>0</v>
      </c>
      <c r="L43" s="153"/>
      <c r="M43" s="154"/>
    </row>
    <row r="44" spans="1:13" ht="15.75">
      <c r="A44" s="199" t="s">
        <v>234</v>
      </c>
      <c r="B44" s="200"/>
      <c r="C44" s="200"/>
      <c r="D44" s="200"/>
      <c r="E44" s="200"/>
      <c r="F44" s="200"/>
      <c r="G44" s="201"/>
      <c r="H44" s="86">
        <f>H43</f>
        <v>0</v>
      </c>
      <c r="I44" s="86">
        <f>I43</f>
        <v>0</v>
      </c>
      <c r="J44" s="98">
        <f>J43</f>
        <v>0</v>
      </c>
      <c r="K44" s="153">
        <f>IF(SUM(H44:J44)=E18+G18+I18+K18+E21+G21+I21+K21+E24+G24+I24+K24+E27+G27+I27+K27,SUM(H44:J44),"FALSE")</f>
        <v>0</v>
      </c>
      <c r="L44" s="153"/>
      <c r="M44" s="154"/>
    </row>
    <row r="45" spans="1:13" ht="15.75">
      <c r="A45" s="193" t="s">
        <v>60</v>
      </c>
      <c r="B45" s="194"/>
      <c r="C45" s="194"/>
      <c r="D45" s="194"/>
      <c r="E45" s="194"/>
      <c r="F45" s="194"/>
      <c r="G45" s="195"/>
      <c r="H45" s="86"/>
      <c r="I45" s="92"/>
      <c r="J45" s="98">
        <f>J43-J41</f>
        <v>0</v>
      </c>
      <c r="K45" s="153"/>
      <c r="L45" s="153"/>
      <c r="M45" s="154"/>
    </row>
    <row r="46" spans="1:13" ht="15.75">
      <c r="A46" s="193" t="s">
        <v>144</v>
      </c>
      <c r="B46" s="194"/>
      <c r="C46" s="194"/>
      <c r="D46" s="194"/>
      <c r="E46" s="194"/>
      <c r="F46" s="194"/>
      <c r="G46" s="195"/>
      <c r="H46" s="86"/>
      <c r="I46" s="92"/>
      <c r="J46" s="98">
        <f>IF(J41&lt;=360,J43-360-'Табл.5'!C59)</f>
        <v>-360</v>
      </c>
      <c r="K46" s="153"/>
      <c r="L46" s="153"/>
      <c r="M46" s="154"/>
    </row>
    <row r="47" spans="1:13" ht="15.75">
      <c r="A47" s="199" t="s">
        <v>237</v>
      </c>
      <c r="B47" s="200"/>
      <c r="C47" s="200"/>
      <c r="D47" s="200"/>
      <c r="E47" s="200"/>
      <c r="F47" s="200"/>
      <c r="G47" s="201"/>
      <c r="H47" s="86"/>
      <c r="I47" s="92"/>
      <c r="J47" s="98" t="b">
        <f>IF(J41&gt;400,J43-460-'Табл.5'!C59)</f>
        <v>0</v>
      </c>
      <c r="K47" s="153"/>
      <c r="L47" s="153"/>
      <c r="M47" s="154"/>
    </row>
    <row r="48" spans="1:13" ht="15.75">
      <c r="A48" s="97"/>
      <c r="B48" s="196" t="s">
        <v>238</v>
      </c>
      <c r="C48" s="196"/>
      <c r="D48" s="196"/>
      <c r="E48" s="196"/>
      <c r="F48" s="196"/>
      <c r="G48" s="197"/>
      <c r="H48" s="98"/>
      <c r="I48" s="92"/>
      <c r="J48" s="98"/>
      <c r="K48" s="153"/>
      <c r="L48" s="153"/>
      <c r="M48" s="154"/>
    </row>
    <row r="49" spans="1:13" ht="15.75">
      <c r="A49" s="97"/>
      <c r="B49" s="196" t="s">
        <v>239</v>
      </c>
      <c r="C49" s="196"/>
      <c r="D49" s="196"/>
      <c r="E49" s="196"/>
      <c r="F49" s="196"/>
      <c r="G49" s="197"/>
      <c r="H49" s="98"/>
      <c r="I49" s="92"/>
      <c r="J49" s="98"/>
      <c r="K49" s="153"/>
      <c r="L49" s="153"/>
      <c r="M49" s="154"/>
    </row>
    <row r="50" spans="1:13" ht="15.75">
      <c r="A50" s="97"/>
      <c r="B50" s="196" t="s">
        <v>240</v>
      </c>
      <c r="C50" s="196"/>
      <c r="D50" s="196"/>
      <c r="E50" s="196"/>
      <c r="F50" s="196"/>
      <c r="G50" s="197"/>
      <c r="H50" s="98"/>
      <c r="I50" s="92"/>
      <c r="J50" s="98"/>
      <c r="K50" s="153"/>
      <c r="L50" s="153"/>
      <c r="M50" s="154"/>
    </row>
    <row r="51" spans="1:13" ht="15.75">
      <c r="A51" s="97"/>
      <c r="B51" s="196" t="s">
        <v>241</v>
      </c>
      <c r="C51" s="196"/>
      <c r="D51" s="196"/>
      <c r="E51" s="196"/>
      <c r="F51" s="196"/>
      <c r="G51" s="197"/>
      <c r="H51" s="98"/>
      <c r="I51" s="92"/>
      <c r="J51" s="98"/>
      <c r="K51" s="153"/>
      <c r="L51" s="153"/>
      <c r="M51" s="154"/>
    </row>
    <row r="52" spans="1:13" ht="23.25" customHeight="1">
      <c r="A52" s="190" t="s">
        <v>22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2"/>
    </row>
    <row r="53" spans="1:13" ht="16.5" thickBot="1">
      <c r="A53" s="187" t="s">
        <v>23</v>
      </c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9"/>
    </row>
    <row r="54" spans="1:13" ht="15.75">
      <c r="A54" s="36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</row>
    <row r="55" spans="1:13" ht="15.75">
      <c r="A55" s="36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</row>
  </sheetData>
  <sheetProtection/>
  <mergeCells count="80">
    <mergeCell ref="B18:D18"/>
    <mergeCell ref="E18:F18"/>
    <mergeCell ref="G18:H18"/>
    <mergeCell ref="I18:J18"/>
    <mergeCell ref="K18:L18"/>
    <mergeCell ref="A37:M38"/>
    <mergeCell ref="A32:M32"/>
    <mergeCell ref="A31:M31"/>
    <mergeCell ref="B22:D22"/>
    <mergeCell ref="I21:J21"/>
    <mergeCell ref="A43:G43"/>
    <mergeCell ref="B48:G48"/>
    <mergeCell ref="A44:G44"/>
    <mergeCell ref="A30:M30"/>
    <mergeCell ref="B23:D23"/>
    <mergeCell ref="E24:F24"/>
    <mergeCell ref="G24:H24"/>
    <mergeCell ref="I24:J24"/>
    <mergeCell ref="E23:L23"/>
    <mergeCell ref="B24:D24"/>
    <mergeCell ref="A53:M53"/>
    <mergeCell ref="A52:M52"/>
    <mergeCell ref="A46:G46"/>
    <mergeCell ref="B50:G50"/>
    <mergeCell ref="B49:G49"/>
    <mergeCell ref="A41:G41"/>
    <mergeCell ref="A45:G45"/>
    <mergeCell ref="A47:G47"/>
    <mergeCell ref="B51:G51"/>
    <mergeCell ref="A42:G42"/>
    <mergeCell ref="A1:M1"/>
    <mergeCell ref="M15:M16"/>
    <mergeCell ref="A10:M10"/>
    <mergeCell ref="A11:M11"/>
    <mergeCell ref="A12:M12"/>
    <mergeCell ref="A15:D16"/>
    <mergeCell ref="A8:M8"/>
    <mergeCell ref="E15:L15"/>
    <mergeCell ref="A9:M9"/>
    <mergeCell ref="G16:H16"/>
    <mergeCell ref="E16:F16"/>
    <mergeCell ref="B26:D26"/>
    <mergeCell ref="B21:D21"/>
    <mergeCell ref="E17:L17"/>
    <mergeCell ref="B19:D19"/>
    <mergeCell ref="E19:L19"/>
    <mergeCell ref="I16:J16"/>
    <mergeCell ref="K16:L16"/>
    <mergeCell ref="E20:L20"/>
    <mergeCell ref="E21:F21"/>
    <mergeCell ref="K21:L21"/>
    <mergeCell ref="G21:H21"/>
    <mergeCell ref="E22:L22"/>
    <mergeCell ref="A33:M33"/>
    <mergeCell ref="A35:M35"/>
    <mergeCell ref="A39:M39"/>
    <mergeCell ref="B27:D27"/>
    <mergeCell ref="E25:L25"/>
    <mergeCell ref="K24:L24"/>
    <mergeCell ref="B25:D25"/>
    <mergeCell ref="K46:M46"/>
    <mergeCell ref="A29:M29"/>
    <mergeCell ref="A40:G40"/>
    <mergeCell ref="A13:M13"/>
    <mergeCell ref="E26:L26"/>
    <mergeCell ref="E27:F27"/>
    <mergeCell ref="G27:H27"/>
    <mergeCell ref="I27:J27"/>
    <mergeCell ref="K27:L27"/>
    <mergeCell ref="K40:M40"/>
    <mergeCell ref="K47:M47"/>
    <mergeCell ref="K48:M48"/>
    <mergeCell ref="K49:M49"/>
    <mergeCell ref="K50:M50"/>
    <mergeCell ref="K51:M51"/>
    <mergeCell ref="K41:M41"/>
    <mergeCell ref="K42:M42"/>
    <mergeCell ref="K43:M43"/>
    <mergeCell ref="K44:M44"/>
    <mergeCell ref="K45:M45"/>
  </mergeCells>
  <printOptions/>
  <pageMargins left="0.31496062992125984" right="0.2362204724409449" top="0.5118110236220472" bottom="0.5118110236220472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N16" sqref="N16"/>
    </sheetView>
  </sheetViews>
  <sheetFormatPr defaultColWidth="9.00390625" defaultRowHeight="15.75"/>
  <cols>
    <col min="1" max="1" width="4.00390625" style="0" customWidth="1"/>
    <col min="2" max="2" width="44.625" style="0" customWidth="1"/>
    <col min="3" max="3" width="8.50390625" style="0" customWidth="1"/>
    <col min="4" max="4" width="18.625" style="0" customWidth="1"/>
    <col min="6" max="11" width="7.625" style="0" customWidth="1"/>
  </cols>
  <sheetData>
    <row r="1" spans="1:10" ht="15.75">
      <c r="A1" s="155" t="s">
        <v>69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ht="15.75">
      <c r="A2" s="216" t="s">
        <v>183</v>
      </c>
      <c r="B2" s="216"/>
      <c r="C2" s="216"/>
      <c r="D2" s="216"/>
      <c r="E2" s="216"/>
      <c r="F2" s="216"/>
      <c r="G2" s="216"/>
      <c r="H2" s="216"/>
      <c r="I2" s="216"/>
      <c r="J2" s="216"/>
    </row>
    <row r="3" spans="1:10" ht="15.75">
      <c r="A3" s="155" t="s">
        <v>62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ht="15.75">
      <c r="A4" s="155" t="s">
        <v>246</v>
      </c>
      <c r="B4" s="155"/>
      <c r="C4" s="155"/>
      <c r="D4" s="155"/>
      <c r="E4" s="155"/>
      <c r="F4" s="155"/>
      <c r="G4" s="155"/>
      <c r="H4" s="155"/>
      <c r="I4" s="155"/>
      <c r="J4" s="155"/>
    </row>
    <row r="5" spans="1:10" ht="15.75">
      <c r="A5" s="68"/>
      <c r="B5" s="68"/>
      <c r="C5" s="68"/>
      <c r="D5" s="68"/>
      <c r="E5" s="68"/>
      <c r="F5" s="68"/>
      <c r="G5" s="68"/>
      <c r="H5" s="68"/>
      <c r="I5" s="68"/>
      <c r="J5" s="68"/>
    </row>
    <row r="6" spans="1:11" ht="15.75">
      <c r="A6" s="244" t="s">
        <v>25</v>
      </c>
      <c r="B6" s="177" t="s">
        <v>30</v>
      </c>
      <c r="C6" s="245" t="s">
        <v>26</v>
      </c>
      <c r="D6" s="246" t="s">
        <v>66</v>
      </c>
      <c r="E6" s="245" t="s">
        <v>67</v>
      </c>
      <c r="F6" s="248" t="s">
        <v>68</v>
      </c>
      <c r="G6" s="248"/>
      <c r="H6" s="214" t="s">
        <v>64</v>
      </c>
      <c r="I6" s="223" t="s">
        <v>3</v>
      </c>
      <c r="J6" s="166"/>
      <c r="K6" s="186"/>
    </row>
    <row r="7" spans="1:11" ht="31.5">
      <c r="A7" s="244"/>
      <c r="B7" s="177"/>
      <c r="C7" s="245"/>
      <c r="D7" s="247"/>
      <c r="E7" s="245"/>
      <c r="F7" s="81" t="s">
        <v>7</v>
      </c>
      <c r="G7" s="81" t="s">
        <v>8</v>
      </c>
      <c r="H7" s="215"/>
      <c r="I7" s="72" t="s">
        <v>7</v>
      </c>
      <c r="J7" s="72" t="s">
        <v>8</v>
      </c>
      <c r="K7" s="152" t="s">
        <v>290</v>
      </c>
    </row>
    <row r="8" spans="1:11" ht="15.75">
      <c r="A8" s="12">
        <v>41</v>
      </c>
      <c r="B8" s="12"/>
      <c r="C8" s="12"/>
      <c r="D8" s="12"/>
      <c r="E8" s="12"/>
      <c r="F8" s="12"/>
      <c r="G8" s="12"/>
      <c r="H8" s="12"/>
      <c r="I8" s="12"/>
      <c r="J8" s="12"/>
      <c r="K8" s="10"/>
    </row>
    <row r="9" spans="1:11" ht="15.75">
      <c r="A9" s="12">
        <f aca="true" t="shared" si="0" ref="A9:A16">A8+1</f>
        <v>42</v>
      </c>
      <c r="B9" s="12"/>
      <c r="C9" s="12"/>
      <c r="D9" s="12"/>
      <c r="E9" s="12"/>
      <c r="F9" s="12"/>
      <c r="G9" s="12"/>
      <c r="H9" s="12"/>
      <c r="I9" s="12"/>
      <c r="J9" s="12"/>
      <c r="K9" s="10"/>
    </row>
    <row r="10" spans="1:11" ht="15.75">
      <c r="A10" s="12">
        <f t="shared" si="0"/>
        <v>43</v>
      </c>
      <c r="B10" s="12"/>
      <c r="C10" s="12"/>
      <c r="D10" s="12"/>
      <c r="E10" s="12"/>
      <c r="F10" s="12"/>
      <c r="G10" s="12"/>
      <c r="H10" s="12"/>
      <c r="I10" s="12"/>
      <c r="J10" s="12"/>
      <c r="K10" s="10"/>
    </row>
    <row r="11" spans="1:11" ht="15.75">
      <c r="A11" s="12">
        <f t="shared" si="0"/>
        <v>44</v>
      </c>
      <c r="B11" s="12"/>
      <c r="C11" s="12"/>
      <c r="D11" s="12"/>
      <c r="E11" s="12"/>
      <c r="F11" s="12"/>
      <c r="G11" s="12"/>
      <c r="H11" s="12"/>
      <c r="I11" s="12"/>
      <c r="J11" s="12"/>
      <c r="K11" s="122"/>
    </row>
    <row r="12" spans="1:11" ht="15.75">
      <c r="A12" s="12">
        <f t="shared" si="0"/>
        <v>45</v>
      </c>
      <c r="B12" s="12"/>
      <c r="C12" s="12"/>
      <c r="D12" s="12"/>
      <c r="E12" s="12"/>
      <c r="F12" s="12"/>
      <c r="G12" s="12"/>
      <c r="H12" s="12"/>
      <c r="I12" s="12"/>
      <c r="J12" s="12"/>
      <c r="K12" s="10"/>
    </row>
    <row r="13" spans="1:11" ht="15.75">
      <c r="A13" s="12">
        <f t="shared" si="0"/>
        <v>46</v>
      </c>
      <c r="B13" s="12"/>
      <c r="C13" s="12"/>
      <c r="D13" s="12"/>
      <c r="E13" s="12"/>
      <c r="F13" s="12"/>
      <c r="G13" s="12"/>
      <c r="H13" s="12"/>
      <c r="I13" s="12"/>
      <c r="J13" s="12"/>
      <c r="K13" s="10"/>
    </row>
    <row r="14" spans="1:11" ht="15.75">
      <c r="A14" s="12">
        <f t="shared" si="0"/>
        <v>47</v>
      </c>
      <c r="B14" s="12"/>
      <c r="C14" s="12"/>
      <c r="D14" s="12"/>
      <c r="E14" s="12"/>
      <c r="F14" s="12"/>
      <c r="G14" s="12"/>
      <c r="H14" s="12"/>
      <c r="I14" s="12"/>
      <c r="J14" s="12"/>
      <c r="K14" s="10"/>
    </row>
    <row r="15" spans="1:11" ht="15.75">
      <c r="A15" s="12">
        <f t="shared" si="0"/>
        <v>48</v>
      </c>
      <c r="B15" s="12"/>
      <c r="C15" s="12"/>
      <c r="D15" s="12"/>
      <c r="E15" s="12"/>
      <c r="F15" s="12"/>
      <c r="G15" s="12"/>
      <c r="H15" s="12"/>
      <c r="I15" s="12"/>
      <c r="J15" s="12"/>
      <c r="K15" s="10"/>
    </row>
    <row r="16" spans="1:11" ht="16.5" thickBot="1">
      <c r="A16" s="12">
        <f t="shared" si="0"/>
        <v>49</v>
      </c>
      <c r="B16" s="12"/>
      <c r="C16" s="12"/>
      <c r="D16" s="12"/>
      <c r="E16" s="12"/>
      <c r="F16" s="12"/>
      <c r="G16" s="12"/>
      <c r="H16" s="79"/>
      <c r="I16" s="12"/>
      <c r="J16" s="12"/>
      <c r="K16" s="10"/>
    </row>
    <row r="17" spans="1:11" ht="16.5" thickBot="1">
      <c r="A17" s="249" t="s">
        <v>181</v>
      </c>
      <c r="B17" s="249"/>
      <c r="C17" s="249"/>
      <c r="D17" s="249"/>
      <c r="E17" s="249"/>
      <c r="F17" s="249"/>
      <c r="G17" s="224"/>
      <c r="H17" s="146">
        <f>I17*2+J17+K17</f>
        <v>0</v>
      </c>
      <c r="I17" s="123">
        <v>0</v>
      </c>
      <c r="J17" s="99">
        <v>0</v>
      </c>
      <c r="K17" s="81">
        <v>0</v>
      </c>
    </row>
    <row r="18" spans="1:10" ht="15.75">
      <c r="A18" s="82" t="s">
        <v>31</v>
      </c>
      <c r="B18" s="83"/>
      <c r="C18" s="83"/>
      <c r="D18" s="83"/>
      <c r="E18" s="83"/>
      <c r="F18" s="83"/>
      <c r="G18" s="83"/>
      <c r="H18" s="83"/>
      <c r="I18" s="83"/>
      <c r="J18" s="83"/>
    </row>
    <row r="19" spans="1:10" ht="31.5" customHeight="1">
      <c r="A19" s="82"/>
      <c r="B19" s="219" t="s">
        <v>256</v>
      </c>
      <c r="C19" s="219"/>
      <c r="D19" s="219"/>
      <c r="E19" s="219"/>
      <c r="F19" s="219"/>
      <c r="G19" s="219"/>
      <c r="H19" s="219"/>
      <c r="I19" s="219"/>
      <c r="J19" s="219"/>
    </row>
    <row r="20" spans="1:10" ht="15.75">
      <c r="A20" s="84" t="s">
        <v>32</v>
      </c>
      <c r="B20" s="100" t="s">
        <v>63</v>
      </c>
      <c r="C20" s="36"/>
      <c r="D20" s="36"/>
      <c r="E20" s="36"/>
      <c r="F20" s="36"/>
      <c r="G20" s="36"/>
      <c r="H20" s="36"/>
      <c r="I20" s="36"/>
      <c r="J20" s="36"/>
    </row>
    <row r="21" spans="1:10" ht="15.75">
      <c r="A21" s="84"/>
      <c r="B21" s="84" t="s">
        <v>168</v>
      </c>
      <c r="C21" s="36"/>
      <c r="D21" s="36"/>
      <c r="E21" s="36"/>
      <c r="F21" s="36"/>
      <c r="G21" s="36"/>
      <c r="H21" s="36"/>
      <c r="I21" s="36"/>
      <c r="J21" s="36"/>
    </row>
    <row r="22" spans="1:10" ht="15.75">
      <c r="A22" s="84"/>
      <c r="B22" s="84" t="s">
        <v>170</v>
      </c>
      <c r="C22" s="36"/>
      <c r="D22" s="36"/>
      <c r="E22" s="36"/>
      <c r="F22" s="36"/>
      <c r="G22" s="36"/>
      <c r="H22" s="36"/>
      <c r="I22" s="36"/>
      <c r="J22" s="36"/>
    </row>
    <row r="23" spans="1:10" ht="15.75">
      <c r="A23" s="84"/>
      <c r="B23" s="84" t="s">
        <v>169</v>
      </c>
      <c r="C23" s="36"/>
      <c r="D23" s="36"/>
      <c r="E23" s="36"/>
      <c r="F23" s="36"/>
      <c r="G23" s="36"/>
      <c r="H23" s="36"/>
      <c r="I23" s="36"/>
      <c r="J23" s="36"/>
    </row>
    <row r="24" spans="1:10" ht="15.75">
      <c r="A24" s="84"/>
      <c r="B24" s="218" t="s">
        <v>304</v>
      </c>
      <c r="C24" s="218"/>
      <c r="D24" s="218"/>
      <c r="E24" s="218"/>
      <c r="F24" s="218"/>
      <c r="G24" s="218"/>
      <c r="H24" s="144"/>
      <c r="I24" s="36"/>
      <c r="J24" s="36"/>
    </row>
    <row r="25" spans="1:10" ht="15.75">
      <c r="A25" s="84"/>
      <c r="B25" s="84"/>
      <c r="C25" s="36"/>
      <c r="D25" s="36"/>
      <c r="E25" s="36"/>
      <c r="F25" s="36"/>
      <c r="G25" s="36"/>
      <c r="H25" s="36"/>
      <c r="I25" s="36"/>
      <c r="J25" s="36"/>
    </row>
    <row r="26" spans="1:10" ht="15.75">
      <c r="A26" s="243" t="s">
        <v>34</v>
      </c>
      <c r="B26" s="243"/>
      <c r="C26" s="243"/>
      <c r="D26" s="243"/>
      <c r="E26" s="243"/>
      <c r="F26" s="243"/>
      <c r="G26" s="243"/>
      <c r="H26" s="243"/>
      <c r="I26" s="243"/>
      <c r="J26" s="243"/>
    </row>
  </sheetData>
  <sheetProtection/>
  <mergeCells count="16">
    <mergeCell ref="A26:J26"/>
    <mergeCell ref="A1:J1"/>
    <mergeCell ref="A2:J2"/>
    <mergeCell ref="A3:J3"/>
    <mergeCell ref="A4:J4"/>
    <mergeCell ref="A6:A7"/>
    <mergeCell ref="B6:B7"/>
    <mergeCell ref="C6:C7"/>
    <mergeCell ref="D6:D7"/>
    <mergeCell ref="E6:E7"/>
    <mergeCell ref="F6:G6"/>
    <mergeCell ref="B24:G24"/>
    <mergeCell ref="A17:G17"/>
    <mergeCell ref="I6:K6"/>
    <mergeCell ref="B19:J19"/>
    <mergeCell ref="H6:H7"/>
  </mergeCells>
  <printOptions/>
  <pageMargins left="0.2755905511811024" right="0.2362204724409449" top="0.7480314960629921" bottom="0.7480314960629921" header="0.31496062992125984" footer="0.3149606299212598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8"/>
  <sheetViews>
    <sheetView zoomScalePageLayoutView="0" workbookViewId="0" topLeftCell="A1">
      <selection activeCell="AR16" sqref="AR16"/>
    </sheetView>
  </sheetViews>
  <sheetFormatPr defaultColWidth="9.00390625" defaultRowHeight="15.75"/>
  <cols>
    <col min="1" max="1" width="8.50390625" style="0" customWidth="1"/>
    <col min="2" max="39" width="3.875" style="0" customWidth="1"/>
    <col min="40" max="42" width="4.50390625" style="0" customWidth="1"/>
  </cols>
  <sheetData>
    <row r="1" spans="1:41" ht="15.75">
      <c r="A1" s="185" t="s">
        <v>72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</row>
    <row r="2" spans="1:41" ht="15.75">
      <c r="A2" s="251" t="s">
        <v>73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</row>
    <row r="3" spans="1:42" ht="15.75">
      <c r="A3" s="101" t="s">
        <v>36</v>
      </c>
      <c r="B3" s="223" t="s">
        <v>38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86"/>
    </row>
    <row r="4" spans="1:42" ht="15.75">
      <c r="A4" s="101" t="s">
        <v>37</v>
      </c>
      <c r="B4" s="227" t="s">
        <v>39</v>
      </c>
      <c r="C4" s="228"/>
      <c r="D4" s="228"/>
      <c r="E4" s="228"/>
      <c r="F4" s="228"/>
      <c r="G4" s="229"/>
      <c r="H4" s="227" t="s">
        <v>40</v>
      </c>
      <c r="I4" s="228"/>
      <c r="J4" s="228"/>
      <c r="K4" s="228"/>
      <c r="L4" s="228"/>
      <c r="M4" s="229"/>
      <c r="N4" s="227" t="s">
        <v>41</v>
      </c>
      <c r="O4" s="228"/>
      <c r="P4" s="228"/>
      <c r="Q4" s="228"/>
      <c r="R4" s="228"/>
      <c r="S4" s="229"/>
      <c r="T4" s="227" t="s">
        <v>42</v>
      </c>
      <c r="U4" s="228"/>
      <c r="V4" s="228"/>
      <c r="W4" s="228"/>
      <c r="X4" s="228"/>
      <c r="Y4" s="229"/>
      <c r="Z4" s="227" t="s">
        <v>43</v>
      </c>
      <c r="AA4" s="228"/>
      <c r="AB4" s="228"/>
      <c r="AC4" s="228"/>
      <c r="AD4" s="228"/>
      <c r="AE4" s="229"/>
      <c r="AF4" s="227" t="s">
        <v>44</v>
      </c>
      <c r="AG4" s="228"/>
      <c r="AH4" s="228"/>
      <c r="AI4" s="229"/>
      <c r="AJ4" s="227" t="s">
        <v>70</v>
      </c>
      <c r="AK4" s="228"/>
      <c r="AL4" s="228"/>
      <c r="AM4" s="229"/>
      <c r="AN4" s="320" t="s">
        <v>45</v>
      </c>
      <c r="AO4" s="322"/>
      <c r="AP4" s="321"/>
    </row>
    <row r="5" spans="1:42" ht="26.25">
      <c r="A5" s="61"/>
      <c r="B5" s="250" t="s">
        <v>46</v>
      </c>
      <c r="C5" s="230"/>
      <c r="D5" s="230" t="s">
        <v>47</v>
      </c>
      <c r="E5" s="230"/>
      <c r="F5" s="320" t="s">
        <v>309</v>
      </c>
      <c r="G5" s="250"/>
      <c r="H5" s="230" t="s">
        <v>46</v>
      </c>
      <c r="I5" s="230"/>
      <c r="J5" s="230" t="s">
        <v>47</v>
      </c>
      <c r="K5" s="230"/>
      <c r="L5" s="320" t="s">
        <v>309</v>
      </c>
      <c r="M5" s="250"/>
      <c r="N5" s="230" t="s">
        <v>46</v>
      </c>
      <c r="O5" s="230"/>
      <c r="P5" s="230" t="s">
        <v>47</v>
      </c>
      <c r="Q5" s="230"/>
      <c r="R5" s="320" t="s">
        <v>309</v>
      </c>
      <c r="S5" s="250"/>
      <c r="T5" s="230" t="s">
        <v>46</v>
      </c>
      <c r="U5" s="230"/>
      <c r="V5" s="230" t="s">
        <v>47</v>
      </c>
      <c r="W5" s="230"/>
      <c r="X5" s="320" t="s">
        <v>309</v>
      </c>
      <c r="Y5" s="250"/>
      <c r="Z5" s="230" t="s">
        <v>46</v>
      </c>
      <c r="AA5" s="230"/>
      <c r="AB5" s="230" t="s">
        <v>47</v>
      </c>
      <c r="AC5" s="230"/>
      <c r="AD5" s="320" t="s">
        <v>309</v>
      </c>
      <c r="AE5" s="250"/>
      <c r="AF5" s="230" t="s">
        <v>46</v>
      </c>
      <c r="AG5" s="230"/>
      <c r="AH5" s="230" t="s">
        <v>47</v>
      </c>
      <c r="AI5" s="230"/>
      <c r="AJ5" s="230" t="s">
        <v>46</v>
      </c>
      <c r="AK5" s="230"/>
      <c r="AL5" s="230" t="s">
        <v>47</v>
      </c>
      <c r="AM5" s="230"/>
      <c r="AN5" s="75" t="s">
        <v>46</v>
      </c>
      <c r="AO5" s="75" t="s">
        <v>47</v>
      </c>
      <c r="AP5" s="342" t="s">
        <v>305</v>
      </c>
    </row>
    <row r="6" spans="1:42" ht="15.75">
      <c r="A6" s="101" t="s">
        <v>257</v>
      </c>
      <c r="B6" s="11" t="s">
        <v>52</v>
      </c>
      <c r="C6" s="9" t="s">
        <v>53</v>
      </c>
      <c r="D6" s="9" t="s">
        <v>52</v>
      </c>
      <c r="E6" s="9" t="s">
        <v>53</v>
      </c>
      <c r="F6" s="11" t="s">
        <v>52</v>
      </c>
      <c r="G6" s="9" t="s">
        <v>53</v>
      </c>
      <c r="H6" s="9" t="s">
        <v>52</v>
      </c>
      <c r="I6" s="9" t="s">
        <v>53</v>
      </c>
      <c r="J6" s="9" t="s">
        <v>52</v>
      </c>
      <c r="K6" s="9" t="s">
        <v>53</v>
      </c>
      <c r="L6" s="11" t="s">
        <v>52</v>
      </c>
      <c r="M6" s="9" t="s">
        <v>53</v>
      </c>
      <c r="N6" s="9" t="s">
        <v>52</v>
      </c>
      <c r="O6" s="9" t="s">
        <v>53</v>
      </c>
      <c r="P6" s="9" t="s">
        <v>52</v>
      </c>
      <c r="Q6" s="9" t="s">
        <v>53</v>
      </c>
      <c r="R6" s="11" t="s">
        <v>52</v>
      </c>
      <c r="S6" s="9" t="s">
        <v>53</v>
      </c>
      <c r="T6" s="9" t="s">
        <v>52</v>
      </c>
      <c r="U6" s="9" t="s">
        <v>53</v>
      </c>
      <c r="V6" s="9" t="s">
        <v>52</v>
      </c>
      <c r="W6" s="9" t="s">
        <v>53</v>
      </c>
      <c r="X6" s="11" t="s">
        <v>52</v>
      </c>
      <c r="Y6" s="9" t="s">
        <v>53</v>
      </c>
      <c r="Z6" s="9" t="s">
        <v>52</v>
      </c>
      <c r="AA6" s="9" t="s">
        <v>53</v>
      </c>
      <c r="AB6" s="9" t="s">
        <v>52</v>
      </c>
      <c r="AC6" s="9" t="s">
        <v>53</v>
      </c>
      <c r="AD6" s="11" t="s">
        <v>52</v>
      </c>
      <c r="AE6" s="9" t="s">
        <v>53</v>
      </c>
      <c r="AF6" s="9" t="s">
        <v>52</v>
      </c>
      <c r="AG6" s="9" t="s">
        <v>53</v>
      </c>
      <c r="AH6" s="9" t="s">
        <v>52</v>
      </c>
      <c r="AI6" s="9" t="s">
        <v>53</v>
      </c>
      <c r="AJ6" s="9" t="s">
        <v>52</v>
      </c>
      <c r="AK6" s="9" t="s">
        <v>53</v>
      </c>
      <c r="AL6" s="9" t="s">
        <v>52</v>
      </c>
      <c r="AM6" s="9" t="s">
        <v>53</v>
      </c>
      <c r="AN6" s="40" t="s">
        <v>57</v>
      </c>
      <c r="AO6" s="40" t="s">
        <v>57</v>
      </c>
      <c r="AP6" s="40" t="s">
        <v>57</v>
      </c>
    </row>
    <row r="7" spans="1:42" ht="15.75">
      <c r="A7" s="38" t="s">
        <v>272</v>
      </c>
      <c r="B7" s="79"/>
      <c r="C7" s="79"/>
      <c r="D7" s="79"/>
      <c r="E7" s="79"/>
      <c r="F7" s="344"/>
      <c r="G7" s="344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345"/>
      <c r="V7" s="346"/>
      <c r="W7" s="121"/>
      <c r="X7" s="121"/>
      <c r="Y7" s="121"/>
      <c r="Z7" s="120"/>
      <c r="AA7" s="120"/>
      <c r="AB7" s="120"/>
      <c r="AC7" s="120"/>
      <c r="AD7" s="120"/>
      <c r="AE7" s="12"/>
      <c r="AF7" s="69"/>
      <c r="AG7" s="69"/>
      <c r="AH7" s="69"/>
      <c r="AI7" s="69"/>
      <c r="AJ7" s="33"/>
      <c r="AK7" s="33"/>
      <c r="AL7" s="33"/>
      <c r="AM7" s="33"/>
      <c r="AN7" s="12">
        <f aca="true" t="shared" si="0" ref="AN7:AN20">SUM(B7,H7,N7,T7,Z7,AF7,AJ7)</f>
        <v>0</v>
      </c>
      <c r="AO7" s="12">
        <f aca="true" t="shared" si="1" ref="AO7:AP20">SUM(D7,J7,P7,V7,AB7,AH7,AL7)</f>
        <v>0</v>
      </c>
      <c r="AP7" s="12">
        <f>SUM(F7,L7,R7,X7,AD7)</f>
        <v>0</v>
      </c>
    </row>
    <row r="8" spans="1:42" ht="15.75">
      <c r="A8" s="39" t="s">
        <v>273</v>
      </c>
      <c r="B8" s="116"/>
      <c r="C8" s="116"/>
      <c r="D8" s="116"/>
      <c r="E8" s="116"/>
      <c r="F8" s="324"/>
      <c r="G8" s="324"/>
      <c r="H8" s="236" t="s">
        <v>132</v>
      </c>
      <c r="I8" s="237"/>
      <c r="J8" s="237"/>
      <c r="K8" s="238"/>
      <c r="L8" s="150"/>
      <c r="M8" s="150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80"/>
      <c r="AE8" s="80"/>
      <c r="AF8" s="80"/>
      <c r="AG8" s="80"/>
      <c r="AH8" s="80"/>
      <c r="AI8" s="80"/>
      <c r="AJ8" s="12"/>
      <c r="AK8" s="12"/>
      <c r="AL8" s="12"/>
      <c r="AM8" s="12"/>
      <c r="AN8" s="12">
        <f t="shared" si="0"/>
        <v>0</v>
      </c>
      <c r="AO8" s="12">
        <f t="shared" si="1"/>
        <v>0</v>
      </c>
      <c r="AP8" s="12">
        <f aca="true" t="shared" si="2" ref="AP8:AP20">SUM(F8,L8,R8,X8,AD8)</f>
        <v>0</v>
      </c>
    </row>
    <row r="9" spans="1:42" ht="15.75">
      <c r="A9" s="38" t="s">
        <v>274</v>
      </c>
      <c r="B9" s="80"/>
      <c r="C9" s="80"/>
      <c r="D9" s="80"/>
      <c r="E9" s="80"/>
      <c r="F9" s="80"/>
      <c r="G9" s="80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>
        <f t="shared" si="0"/>
        <v>0</v>
      </c>
      <c r="AO9" s="12">
        <f t="shared" si="1"/>
        <v>0</v>
      </c>
      <c r="AP9" s="12">
        <f t="shared" si="2"/>
        <v>0</v>
      </c>
    </row>
    <row r="10" spans="1:42" ht="15.75">
      <c r="A10" s="38" t="s">
        <v>275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>
        <f t="shared" si="0"/>
        <v>0</v>
      </c>
      <c r="AO10" s="12">
        <f t="shared" si="1"/>
        <v>0</v>
      </c>
      <c r="AP10" s="12">
        <f t="shared" si="2"/>
        <v>0</v>
      </c>
    </row>
    <row r="11" spans="1:42" ht="15.75">
      <c r="A11" s="38" t="s">
        <v>276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>
        <f t="shared" si="0"/>
        <v>0</v>
      </c>
      <c r="AO11" s="12">
        <f t="shared" si="1"/>
        <v>0</v>
      </c>
      <c r="AP11" s="12">
        <f t="shared" si="2"/>
        <v>0</v>
      </c>
    </row>
    <row r="12" spans="1:42" ht="15.75">
      <c r="A12" s="38" t="s">
        <v>277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17"/>
      <c r="Y12" s="117"/>
      <c r="Z12" s="117"/>
      <c r="AA12" s="79"/>
      <c r="AB12" s="79"/>
      <c r="AC12" s="79"/>
      <c r="AD12" s="79"/>
      <c r="AE12" s="79"/>
      <c r="AF12" s="12"/>
      <c r="AG12" s="12"/>
      <c r="AH12" s="12"/>
      <c r="AI12" s="12"/>
      <c r="AJ12" s="12"/>
      <c r="AK12" s="12"/>
      <c r="AL12" s="12"/>
      <c r="AM12" s="12"/>
      <c r="AN12" s="12">
        <f t="shared" si="0"/>
        <v>0</v>
      </c>
      <c r="AO12" s="12">
        <f t="shared" si="1"/>
        <v>0</v>
      </c>
      <c r="AP12" s="12">
        <f t="shared" si="2"/>
        <v>0</v>
      </c>
    </row>
    <row r="13" spans="1:42" ht="15.75">
      <c r="A13" s="38" t="s">
        <v>278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69"/>
      <c r="U13" s="69"/>
      <c r="V13" s="69"/>
      <c r="W13" s="69"/>
      <c r="X13" s="69"/>
      <c r="Y13" s="69"/>
      <c r="Z13" s="116"/>
      <c r="AA13" s="116"/>
      <c r="AB13" s="116"/>
      <c r="AC13" s="116"/>
      <c r="AD13" s="325"/>
      <c r="AE13" s="325"/>
      <c r="AF13" s="78"/>
      <c r="AG13" s="12"/>
      <c r="AH13" s="12"/>
      <c r="AI13" s="12"/>
      <c r="AJ13" s="236" t="s">
        <v>279</v>
      </c>
      <c r="AK13" s="237"/>
      <c r="AL13" s="237"/>
      <c r="AM13" s="238"/>
      <c r="AN13" s="12">
        <f t="shared" si="0"/>
        <v>0</v>
      </c>
      <c r="AO13" s="12">
        <f t="shared" si="1"/>
        <v>0</v>
      </c>
      <c r="AP13" s="12">
        <f t="shared" si="2"/>
        <v>0</v>
      </c>
    </row>
    <row r="14" spans="1:42" ht="15.75">
      <c r="A14" s="38" t="s">
        <v>280</v>
      </c>
      <c r="B14" s="236" t="s">
        <v>279</v>
      </c>
      <c r="C14" s="237"/>
      <c r="D14" s="237"/>
      <c r="E14" s="238"/>
      <c r="F14" s="150"/>
      <c r="G14" s="150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12"/>
      <c r="AG14" s="12"/>
      <c r="AH14" s="12"/>
      <c r="AI14" s="12"/>
      <c r="AJ14" s="12"/>
      <c r="AK14" s="12"/>
      <c r="AL14" s="12"/>
      <c r="AM14" s="12"/>
      <c r="AN14" s="12">
        <f t="shared" si="0"/>
        <v>0</v>
      </c>
      <c r="AO14" s="12">
        <f t="shared" si="1"/>
        <v>0</v>
      </c>
      <c r="AP14" s="12">
        <f t="shared" si="2"/>
        <v>0</v>
      </c>
    </row>
    <row r="15" spans="1:42" ht="15.75">
      <c r="A15" s="38" t="s">
        <v>281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>
        <f t="shared" si="0"/>
        <v>0</v>
      </c>
      <c r="AO15" s="12">
        <f t="shared" si="1"/>
        <v>0</v>
      </c>
      <c r="AP15" s="12">
        <f t="shared" si="2"/>
        <v>0</v>
      </c>
    </row>
    <row r="16" spans="1:42" ht="15.75">
      <c r="A16" s="38" t="s">
        <v>282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>
        <f t="shared" si="0"/>
        <v>0</v>
      </c>
      <c r="AO16" s="12">
        <f t="shared" si="1"/>
        <v>0</v>
      </c>
      <c r="AP16" s="12">
        <f t="shared" si="2"/>
        <v>0</v>
      </c>
    </row>
    <row r="17" spans="1:42" ht="15.75">
      <c r="A17" s="38" t="s">
        <v>283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79"/>
      <c r="AE17" s="79"/>
      <c r="AF17" s="79"/>
      <c r="AG17" s="79"/>
      <c r="AH17" s="79"/>
      <c r="AI17" s="79"/>
      <c r="AJ17" s="12"/>
      <c r="AK17" s="12"/>
      <c r="AL17" s="12"/>
      <c r="AM17" s="12"/>
      <c r="AN17" s="12">
        <f t="shared" si="0"/>
        <v>0</v>
      </c>
      <c r="AO17" s="12">
        <f t="shared" si="1"/>
        <v>0</v>
      </c>
      <c r="AP17" s="12">
        <f t="shared" si="2"/>
        <v>0</v>
      </c>
    </row>
    <row r="18" spans="1:42" ht="15.75">
      <c r="A18" s="38" t="s">
        <v>284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69"/>
      <c r="AG18" s="69"/>
      <c r="AH18" s="69"/>
      <c r="AI18" s="69"/>
      <c r="AJ18" s="78"/>
      <c r="AK18" s="12"/>
      <c r="AL18" s="12"/>
      <c r="AM18" s="12"/>
      <c r="AN18" s="12">
        <f t="shared" si="0"/>
        <v>0</v>
      </c>
      <c r="AO18" s="12">
        <f t="shared" si="1"/>
        <v>0</v>
      </c>
      <c r="AP18" s="12">
        <f t="shared" si="2"/>
        <v>0</v>
      </c>
    </row>
    <row r="19" spans="1:42" ht="15.75">
      <c r="A19" s="38" t="s">
        <v>285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80"/>
      <c r="AE19" s="80"/>
      <c r="AF19" s="80"/>
      <c r="AG19" s="80"/>
      <c r="AH19" s="80"/>
      <c r="AI19" s="80"/>
      <c r="AJ19" s="12"/>
      <c r="AK19" s="12"/>
      <c r="AL19" s="12"/>
      <c r="AM19" s="12"/>
      <c r="AN19" s="12">
        <f t="shared" si="0"/>
        <v>0</v>
      </c>
      <c r="AO19" s="12">
        <f t="shared" si="1"/>
        <v>0</v>
      </c>
      <c r="AP19" s="12">
        <f t="shared" si="2"/>
        <v>0</v>
      </c>
    </row>
    <row r="20" spans="1:42" ht="15.75">
      <c r="A20" s="38" t="s">
        <v>286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>
        <f t="shared" si="0"/>
        <v>0</v>
      </c>
      <c r="AO20" s="12">
        <f t="shared" si="1"/>
        <v>0</v>
      </c>
      <c r="AP20" s="12">
        <f t="shared" si="2"/>
        <v>0</v>
      </c>
    </row>
    <row r="21" spans="1:42" ht="15.75">
      <c r="A21" s="13" t="s">
        <v>71</v>
      </c>
      <c r="B21" s="12">
        <f>SUM(B7:B20)</f>
        <v>0</v>
      </c>
      <c r="C21" s="40" t="s">
        <v>57</v>
      </c>
      <c r="D21" s="12">
        <f>SUM(D7:D20)</f>
        <v>0</v>
      </c>
      <c r="E21" s="40" t="s">
        <v>57</v>
      </c>
      <c r="F21" s="339">
        <f>SUM(F7:F13,F15:F20)</f>
        <v>0</v>
      </c>
      <c r="G21" s="339" t="s">
        <v>57</v>
      </c>
      <c r="H21" s="120">
        <f>SUM(H7:H20)</f>
        <v>0</v>
      </c>
      <c r="I21" s="339" t="s">
        <v>57</v>
      </c>
      <c r="J21" s="120">
        <f>SUM(J7:J20)</f>
        <v>0</v>
      </c>
      <c r="K21" s="339" t="s">
        <v>57</v>
      </c>
      <c r="L21" s="339">
        <f>SUM(L7,L9:L20)</f>
        <v>0</v>
      </c>
      <c r="M21" s="339" t="s">
        <v>57</v>
      </c>
      <c r="N21" s="120">
        <f>SUM(N7:N20)</f>
        <v>0</v>
      </c>
      <c r="O21" s="339" t="s">
        <v>57</v>
      </c>
      <c r="P21" s="120">
        <f>SUM(P7:P20)</f>
        <v>0</v>
      </c>
      <c r="Q21" s="339" t="s">
        <v>57</v>
      </c>
      <c r="R21" s="339">
        <f>SUM(R7:R20)</f>
        <v>0</v>
      </c>
      <c r="S21" s="339" t="s">
        <v>57</v>
      </c>
      <c r="T21" s="120">
        <f>SUM(T7:T20)</f>
        <v>0</v>
      </c>
      <c r="U21" s="339" t="s">
        <v>57</v>
      </c>
      <c r="V21" s="120">
        <f>SUM(V7:V20)</f>
        <v>0</v>
      </c>
      <c r="W21" s="339" t="s">
        <v>57</v>
      </c>
      <c r="X21" s="339">
        <f>SUM(X7:X20)</f>
        <v>0</v>
      </c>
      <c r="Y21" s="339" t="s">
        <v>57</v>
      </c>
      <c r="Z21" s="120">
        <f>SUM(Z7:Z20)</f>
        <v>0</v>
      </c>
      <c r="AA21" s="339" t="s">
        <v>57</v>
      </c>
      <c r="AB21" s="120">
        <f>SUM(AB7:AB20)</f>
        <v>0</v>
      </c>
      <c r="AC21" s="339" t="s">
        <v>57</v>
      </c>
      <c r="AD21" s="339">
        <f>SUM(AD7:AD20)</f>
        <v>0</v>
      </c>
      <c r="AE21" s="40" t="s">
        <v>57</v>
      </c>
      <c r="AF21" s="12">
        <f>SUM(AF7:AF20)</f>
        <v>0</v>
      </c>
      <c r="AG21" s="40" t="s">
        <v>57</v>
      </c>
      <c r="AH21" s="12">
        <f>SUM(AH7:AH20)</f>
        <v>0</v>
      </c>
      <c r="AI21" s="40" t="s">
        <v>57</v>
      </c>
      <c r="AJ21" s="12">
        <f>SUM(AJ7:AJ20)</f>
        <v>0</v>
      </c>
      <c r="AK21" s="40" t="s">
        <v>57</v>
      </c>
      <c r="AL21" s="12">
        <f>SUM(AL7:AL20)</f>
        <v>0</v>
      </c>
      <c r="AM21" s="40" t="s">
        <v>57</v>
      </c>
      <c r="AN21" s="12">
        <f>SUM(AN7:AN20)</f>
        <v>0</v>
      </c>
      <c r="AO21" s="12">
        <f>SUM(AO7:AO20)</f>
        <v>0</v>
      </c>
      <c r="AP21" s="147">
        <f>SUM(AP7:AP20)</f>
        <v>0</v>
      </c>
    </row>
    <row r="22" spans="1:42" ht="15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239" t="s">
        <v>171</v>
      </c>
      <c r="AM22" s="239"/>
      <c r="AN22" s="102">
        <f>SUM(B21,H21,N21,T21,Z21,AF21,AJ21)</f>
        <v>0</v>
      </c>
      <c r="AO22" s="102">
        <f>SUM(D21,J21,P21,V21,AB21,AH21,AL21)</f>
        <v>0</v>
      </c>
      <c r="AP22" s="343">
        <f>SUM(F21,L21,R21,X21,AD21)</f>
        <v>0</v>
      </c>
    </row>
    <row r="24" spans="1:41" ht="15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:41" ht="30.75" customHeight="1">
      <c r="A25" s="231" t="s">
        <v>74</v>
      </c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</row>
    <row r="26" spans="1:41" ht="15.75" customHeight="1">
      <c r="A26" s="231" t="s">
        <v>58</v>
      </c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</row>
    <row r="28" spans="1:41" ht="15.75">
      <c r="A28" s="235" t="s">
        <v>34</v>
      </c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5"/>
    </row>
  </sheetData>
  <sheetProtection/>
  <mergeCells count="37">
    <mergeCell ref="Z4:AE4"/>
    <mergeCell ref="F5:G5"/>
    <mergeCell ref="R5:S5"/>
    <mergeCell ref="X5:Y5"/>
    <mergeCell ref="AD5:AE5"/>
    <mergeCell ref="L5:M5"/>
    <mergeCell ref="A1:AO1"/>
    <mergeCell ref="A2:AO2"/>
    <mergeCell ref="AB5:AC5"/>
    <mergeCell ref="AF5:AG5"/>
    <mergeCell ref="AH5:AI5"/>
    <mergeCell ref="AF4:AI4"/>
    <mergeCell ref="AJ4:AM4"/>
    <mergeCell ref="B4:G4"/>
    <mergeCell ref="H4:M4"/>
    <mergeCell ref="N4:S4"/>
    <mergeCell ref="AL22:AM22"/>
    <mergeCell ref="AJ5:AK5"/>
    <mergeCell ref="J5:K5"/>
    <mergeCell ref="T4:Y4"/>
    <mergeCell ref="B3:AP3"/>
    <mergeCell ref="AN4:AP4"/>
    <mergeCell ref="N5:O5"/>
    <mergeCell ref="P5:Q5"/>
    <mergeCell ref="AL5:AM5"/>
    <mergeCell ref="AJ13:AM13"/>
    <mergeCell ref="D5:E5"/>
    <mergeCell ref="B14:E14"/>
    <mergeCell ref="A26:AO26"/>
    <mergeCell ref="H8:K8"/>
    <mergeCell ref="H5:I5"/>
    <mergeCell ref="B5:C5"/>
    <mergeCell ref="A28:AO28"/>
    <mergeCell ref="A25:AO25"/>
    <mergeCell ref="Z5:AA5"/>
    <mergeCell ref="T5:U5"/>
    <mergeCell ref="V5:W5"/>
  </mergeCells>
  <printOptions/>
  <pageMargins left="0.24" right="0.19" top="0.7480314960629921" bottom="0.57" header="0.33" footer="0.31496062992125984"/>
  <pageSetup fitToHeight="1" fitToWidth="1" horizontalDpi="600" verticalDpi="600" orientation="landscape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L7" sqref="L7"/>
    </sheetView>
  </sheetViews>
  <sheetFormatPr defaultColWidth="9.00390625" defaultRowHeight="15.75"/>
  <cols>
    <col min="1" max="1" width="4.00390625" style="0" customWidth="1"/>
    <col min="2" max="2" width="44.25390625" style="0" customWidth="1"/>
    <col min="3" max="3" width="10.125" style="0" customWidth="1"/>
    <col min="4" max="4" width="7.875" style="0" customWidth="1"/>
    <col min="5" max="5" width="18.625" style="0" customWidth="1"/>
    <col min="6" max="11" width="7.625" style="0" customWidth="1"/>
  </cols>
  <sheetData>
    <row r="1" spans="1:10" ht="15.75">
      <c r="A1" s="155" t="s">
        <v>79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ht="14.25" customHeight="1">
      <c r="A2" s="216" t="s">
        <v>80</v>
      </c>
      <c r="B2" s="216"/>
      <c r="C2" s="216"/>
      <c r="D2" s="216"/>
      <c r="E2" s="216"/>
      <c r="F2" s="216"/>
      <c r="G2" s="216"/>
      <c r="H2" s="216"/>
      <c r="I2" s="216"/>
      <c r="J2" s="216"/>
    </row>
    <row r="3" spans="1:10" ht="15.75">
      <c r="A3" s="155" t="s">
        <v>247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ht="9.75" customHeight="1">
      <c r="A4" s="68"/>
      <c r="B4" s="68"/>
      <c r="C4" s="68"/>
      <c r="D4" s="68"/>
      <c r="E4" s="68"/>
      <c r="F4" s="68"/>
      <c r="G4" s="68"/>
      <c r="H4" s="68"/>
      <c r="I4" s="68"/>
      <c r="J4" s="68"/>
    </row>
    <row r="5" spans="1:11" ht="15.75" customHeight="1">
      <c r="A5" s="244" t="s">
        <v>25</v>
      </c>
      <c r="B5" s="177" t="s">
        <v>30</v>
      </c>
      <c r="C5" s="245" t="s">
        <v>26</v>
      </c>
      <c r="D5" s="253" t="s">
        <v>162</v>
      </c>
      <c r="E5" s="245" t="s">
        <v>76</v>
      </c>
      <c r="F5" s="248" t="s">
        <v>27</v>
      </c>
      <c r="G5" s="248"/>
      <c r="H5" s="81" t="s">
        <v>77</v>
      </c>
      <c r="I5" s="259" t="s">
        <v>3</v>
      </c>
      <c r="J5" s="260"/>
      <c r="K5" s="261"/>
    </row>
    <row r="6" spans="1:11" ht="40.5" customHeight="1">
      <c r="A6" s="244"/>
      <c r="B6" s="177"/>
      <c r="C6" s="245"/>
      <c r="D6" s="254"/>
      <c r="E6" s="245"/>
      <c r="F6" s="81" t="s">
        <v>7</v>
      </c>
      <c r="G6" s="81" t="s">
        <v>8</v>
      </c>
      <c r="H6" s="81" t="s">
        <v>78</v>
      </c>
      <c r="I6" s="81" t="s">
        <v>7</v>
      </c>
      <c r="J6" s="81" t="s">
        <v>8</v>
      </c>
      <c r="K6" s="341" t="s">
        <v>310</v>
      </c>
    </row>
    <row r="7" spans="1:11" ht="15" customHeight="1">
      <c r="A7" s="255" t="s">
        <v>184</v>
      </c>
      <c r="B7" s="256"/>
      <c r="C7" s="256"/>
      <c r="D7" s="256"/>
      <c r="E7" s="256"/>
      <c r="F7" s="256"/>
      <c r="G7" s="256"/>
      <c r="H7" s="256"/>
      <c r="I7" s="256"/>
      <c r="J7" s="256"/>
      <c r="K7" s="258"/>
    </row>
    <row r="8" spans="1:11" ht="15.75">
      <c r="A8" s="12">
        <v>11</v>
      </c>
      <c r="B8" s="12"/>
      <c r="C8" s="12"/>
      <c r="D8" s="12"/>
      <c r="E8" s="12"/>
      <c r="F8" s="12"/>
      <c r="G8" s="12"/>
      <c r="H8" s="12"/>
      <c r="I8" s="12"/>
      <c r="J8" s="12"/>
      <c r="K8" s="147"/>
    </row>
    <row r="9" spans="1:11" ht="15.75">
      <c r="A9" s="12">
        <f>A8+1</f>
        <v>12</v>
      </c>
      <c r="B9" s="12"/>
      <c r="C9" s="12"/>
      <c r="D9" s="12"/>
      <c r="E9" s="12"/>
      <c r="F9" s="12"/>
      <c r="G9" s="12"/>
      <c r="H9" s="12"/>
      <c r="I9" s="12"/>
      <c r="J9" s="12"/>
      <c r="K9" s="147"/>
    </row>
    <row r="10" spans="1:11" ht="15.75">
      <c r="A10" s="12">
        <f>A9+1</f>
        <v>13</v>
      </c>
      <c r="B10" s="12"/>
      <c r="C10" s="12"/>
      <c r="D10" s="12"/>
      <c r="E10" s="12"/>
      <c r="F10" s="12"/>
      <c r="G10" s="12"/>
      <c r="H10" s="12"/>
      <c r="I10" s="12"/>
      <c r="J10" s="12"/>
      <c r="K10" s="147"/>
    </row>
    <row r="11" spans="1:11" ht="16.5" thickBot="1">
      <c r="A11" s="12">
        <f>A10+1</f>
        <v>14</v>
      </c>
      <c r="B11" s="12"/>
      <c r="C11" s="12"/>
      <c r="D11" s="12"/>
      <c r="E11" s="12"/>
      <c r="F11" s="12"/>
      <c r="G11" s="12"/>
      <c r="H11" s="79"/>
      <c r="I11" s="12"/>
      <c r="J11" s="12"/>
      <c r="K11" s="147"/>
    </row>
    <row r="12" spans="1:11" ht="16.5" thickBot="1">
      <c r="A12" s="224" t="s">
        <v>173</v>
      </c>
      <c r="B12" s="225"/>
      <c r="C12" s="225"/>
      <c r="D12" s="225"/>
      <c r="E12" s="225"/>
      <c r="F12" s="225"/>
      <c r="G12" s="226"/>
      <c r="H12" s="143">
        <f>I12*2+J12+K12</f>
        <v>0</v>
      </c>
      <c r="I12" s="78">
        <f>SUM(I8:I11)</f>
        <v>0</v>
      </c>
      <c r="J12" s="12">
        <f>SUM(J8:J11)</f>
        <v>0</v>
      </c>
      <c r="K12" s="147">
        <f>SUM(K8:K11)</f>
        <v>0</v>
      </c>
    </row>
    <row r="13" spans="1:11" ht="15" customHeight="1">
      <c r="A13" s="255" t="s">
        <v>186</v>
      </c>
      <c r="B13" s="256"/>
      <c r="C13" s="256"/>
      <c r="D13" s="256"/>
      <c r="E13" s="256"/>
      <c r="F13" s="256"/>
      <c r="G13" s="256"/>
      <c r="H13" s="257"/>
      <c r="I13" s="256"/>
      <c r="J13" s="258"/>
      <c r="K13" s="147"/>
    </row>
    <row r="14" spans="1:11" ht="15.75">
      <c r="A14" s="12">
        <v>21</v>
      </c>
      <c r="B14" s="12"/>
      <c r="C14" s="12"/>
      <c r="D14" s="12"/>
      <c r="E14" s="12"/>
      <c r="F14" s="12"/>
      <c r="G14" s="12"/>
      <c r="H14" s="12"/>
      <c r="I14" s="12"/>
      <c r="J14" s="12"/>
      <c r="K14" s="147"/>
    </row>
    <row r="15" spans="1:11" ht="15.75">
      <c r="A15" s="12">
        <f>A14+1</f>
        <v>22</v>
      </c>
      <c r="B15" s="12"/>
      <c r="C15" s="12"/>
      <c r="D15" s="12"/>
      <c r="E15" s="12"/>
      <c r="F15" s="12"/>
      <c r="G15" s="12"/>
      <c r="H15" s="12"/>
      <c r="I15" s="12"/>
      <c r="J15" s="12"/>
      <c r="K15" s="147"/>
    </row>
    <row r="16" spans="1:11" ht="15.75">
      <c r="A16" s="12">
        <f>A15+1</f>
        <v>23</v>
      </c>
      <c r="B16" s="12"/>
      <c r="C16" s="12"/>
      <c r="D16" s="12"/>
      <c r="E16" s="12"/>
      <c r="F16" s="12"/>
      <c r="G16" s="12"/>
      <c r="H16" s="12"/>
      <c r="I16" s="12"/>
      <c r="J16" s="12"/>
      <c r="K16" s="147"/>
    </row>
    <row r="17" spans="1:11" ht="16.5" thickBot="1">
      <c r="A17" s="12">
        <f>A16+1</f>
        <v>24</v>
      </c>
      <c r="B17" s="12"/>
      <c r="C17" s="12"/>
      <c r="D17" s="12"/>
      <c r="E17" s="12"/>
      <c r="F17" s="12"/>
      <c r="G17" s="12"/>
      <c r="H17" s="79"/>
      <c r="I17" s="12"/>
      <c r="J17" s="12"/>
      <c r="K17" s="147"/>
    </row>
    <row r="18" spans="1:11" ht="16.5" thickBot="1">
      <c r="A18" s="224" t="s">
        <v>177</v>
      </c>
      <c r="B18" s="225"/>
      <c r="C18" s="225"/>
      <c r="D18" s="225"/>
      <c r="E18" s="225"/>
      <c r="F18" s="225"/>
      <c r="G18" s="226"/>
      <c r="H18" s="143">
        <f>I18*2+J18+K18</f>
        <v>0</v>
      </c>
      <c r="I18" s="78">
        <f>SUM(I14:I17)</f>
        <v>0</v>
      </c>
      <c r="J18" s="12">
        <f>SUM(J14:J17)</f>
        <v>0</v>
      </c>
      <c r="K18" s="147">
        <f>SUM(K14:K17)</f>
        <v>0</v>
      </c>
    </row>
    <row r="19" spans="1:11" ht="15" customHeight="1">
      <c r="A19" s="255" t="s">
        <v>187</v>
      </c>
      <c r="B19" s="256"/>
      <c r="C19" s="256"/>
      <c r="D19" s="256"/>
      <c r="E19" s="256"/>
      <c r="F19" s="256"/>
      <c r="G19" s="256"/>
      <c r="H19" s="257"/>
      <c r="I19" s="256"/>
      <c r="J19" s="258"/>
      <c r="K19" s="147"/>
    </row>
    <row r="20" spans="1:11" ht="15.75">
      <c r="A20" s="12">
        <v>31</v>
      </c>
      <c r="B20" s="12"/>
      <c r="C20" s="12"/>
      <c r="D20" s="12"/>
      <c r="E20" s="12"/>
      <c r="F20" s="12"/>
      <c r="G20" s="12"/>
      <c r="H20" s="12"/>
      <c r="I20" s="12"/>
      <c r="J20" s="12"/>
      <c r="K20" s="147"/>
    </row>
    <row r="21" spans="1:11" ht="15.75">
      <c r="A21" s="12">
        <f>A20+1</f>
        <v>32</v>
      </c>
      <c r="B21" s="12"/>
      <c r="C21" s="12"/>
      <c r="D21" s="12"/>
      <c r="E21" s="12"/>
      <c r="F21" s="12"/>
      <c r="G21" s="12"/>
      <c r="H21" s="12"/>
      <c r="I21" s="12"/>
      <c r="J21" s="12"/>
      <c r="K21" s="147"/>
    </row>
    <row r="22" spans="1:11" ht="15.75">
      <c r="A22" s="12">
        <f>A21+1</f>
        <v>33</v>
      </c>
      <c r="B22" s="12"/>
      <c r="C22" s="12"/>
      <c r="D22" s="12"/>
      <c r="E22" s="12"/>
      <c r="F22" s="12"/>
      <c r="G22" s="12"/>
      <c r="H22" s="12"/>
      <c r="I22" s="12"/>
      <c r="J22" s="12"/>
      <c r="K22" s="147"/>
    </row>
    <row r="23" spans="1:11" ht="16.5" thickBot="1">
      <c r="A23" s="12">
        <f>A22+1</f>
        <v>34</v>
      </c>
      <c r="B23" s="12"/>
      <c r="C23" s="12"/>
      <c r="D23" s="12"/>
      <c r="E23" s="12"/>
      <c r="F23" s="12"/>
      <c r="G23" s="12"/>
      <c r="H23" s="79"/>
      <c r="I23" s="12"/>
      <c r="J23" s="12"/>
      <c r="K23" s="147"/>
    </row>
    <row r="24" spans="1:11" ht="16.5" thickBot="1">
      <c r="A24" s="224" t="s">
        <v>185</v>
      </c>
      <c r="B24" s="225"/>
      <c r="C24" s="225"/>
      <c r="D24" s="225"/>
      <c r="E24" s="225"/>
      <c r="F24" s="225"/>
      <c r="G24" s="226"/>
      <c r="H24" s="143">
        <f>I24*2+J24+K24</f>
        <v>0</v>
      </c>
      <c r="I24" s="78">
        <f>SUM(I20:I23)</f>
        <v>0</v>
      </c>
      <c r="J24" s="12">
        <f>SUM(J20:J23)</f>
        <v>0</v>
      </c>
      <c r="K24" s="147">
        <f>SUM(K20:K23)</f>
        <v>0</v>
      </c>
    </row>
    <row r="25" spans="1:11" ht="15" customHeight="1">
      <c r="A25" s="255" t="s">
        <v>188</v>
      </c>
      <c r="B25" s="256"/>
      <c r="C25" s="256"/>
      <c r="D25" s="256"/>
      <c r="E25" s="256"/>
      <c r="F25" s="256"/>
      <c r="G25" s="256"/>
      <c r="H25" s="257"/>
      <c r="I25" s="256"/>
      <c r="J25" s="258"/>
      <c r="K25" s="147"/>
    </row>
    <row r="26" spans="1:11" ht="15.75">
      <c r="A26" s="12">
        <v>41</v>
      </c>
      <c r="B26" s="12"/>
      <c r="C26" s="12"/>
      <c r="D26" s="12"/>
      <c r="E26" s="12"/>
      <c r="F26" s="12"/>
      <c r="G26" s="12"/>
      <c r="H26" s="12"/>
      <c r="I26" s="12"/>
      <c r="J26" s="12"/>
      <c r="K26" s="147"/>
    </row>
    <row r="27" spans="1:11" ht="15.75">
      <c r="A27" s="12">
        <f>A26+1</f>
        <v>42</v>
      </c>
      <c r="B27" s="12"/>
      <c r="C27" s="12"/>
      <c r="D27" s="12"/>
      <c r="E27" s="12"/>
      <c r="F27" s="12"/>
      <c r="G27" s="12"/>
      <c r="H27" s="12"/>
      <c r="I27" s="12"/>
      <c r="J27" s="12"/>
      <c r="K27" s="147"/>
    </row>
    <row r="28" spans="1:11" ht="15.75">
      <c r="A28" s="12">
        <f>A27+1</f>
        <v>43</v>
      </c>
      <c r="B28" s="12"/>
      <c r="C28" s="12"/>
      <c r="D28" s="12"/>
      <c r="E28" s="12"/>
      <c r="F28" s="12"/>
      <c r="G28" s="12"/>
      <c r="H28" s="12"/>
      <c r="I28" s="12"/>
      <c r="J28" s="12"/>
      <c r="K28" s="147"/>
    </row>
    <row r="29" spans="1:11" ht="16.5" thickBot="1">
      <c r="A29" s="12">
        <f>A28+1</f>
        <v>44</v>
      </c>
      <c r="B29" s="12"/>
      <c r="C29" s="12"/>
      <c r="D29" s="12"/>
      <c r="E29" s="12"/>
      <c r="F29" s="12"/>
      <c r="G29" s="12"/>
      <c r="H29" s="79"/>
      <c r="I29" s="12"/>
      <c r="J29" s="12"/>
      <c r="K29" s="147"/>
    </row>
    <row r="30" spans="1:11" ht="16.5" thickBot="1">
      <c r="A30" s="224" t="s">
        <v>181</v>
      </c>
      <c r="B30" s="225"/>
      <c r="C30" s="225"/>
      <c r="D30" s="225"/>
      <c r="E30" s="225"/>
      <c r="F30" s="225"/>
      <c r="G30" s="226"/>
      <c r="H30" s="143">
        <f>I30*2+J30+K30</f>
        <v>0</v>
      </c>
      <c r="I30" s="78">
        <f>SUM(I26:I29)</f>
        <v>0</v>
      </c>
      <c r="J30" s="12">
        <f>SUM(J26:J29)</f>
        <v>0</v>
      </c>
      <c r="K30" s="147">
        <f>SUM(K26:K29)</f>
        <v>0</v>
      </c>
    </row>
    <row r="31" spans="1:10" ht="15.75">
      <c r="A31" s="82" t="s">
        <v>31</v>
      </c>
      <c r="B31" s="83"/>
      <c r="C31" s="83"/>
      <c r="D31" s="83"/>
      <c r="E31" s="83"/>
      <c r="F31" s="83"/>
      <c r="G31" s="83"/>
      <c r="H31" s="83"/>
      <c r="I31" s="83"/>
      <c r="J31" s="83"/>
    </row>
    <row r="32" spans="1:10" ht="30" customHeight="1">
      <c r="A32" s="82"/>
      <c r="B32" s="219" t="s">
        <v>256</v>
      </c>
      <c r="C32" s="219"/>
      <c r="D32" s="219"/>
      <c r="E32" s="219"/>
      <c r="F32" s="219"/>
      <c r="G32" s="219"/>
      <c r="H32" s="219"/>
      <c r="I32" s="219"/>
      <c r="J32" s="219"/>
    </row>
    <row r="33" spans="1:10" ht="15.75">
      <c r="A33" s="84" t="s">
        <v>32</v>
      </c>
      <c r="B33" s="252" t="s">
        <v>63</v>
      </c>
      <c r="C33" s="252"/>
      <c r="D33" s="252"/>
      <c r="E33" s="252"/>
      <c r="F33" s="252"/>
      <c r="G33" s="252"/>
      <c r="H33" s="252"/>
      <c r="I33" s="252"/>
      <c r="J33" s="252"/>
    </row>
    <row r="34" spans="1:10" ht="15.75">
      <c r="A34" s="84" t="s">
        <v>32</v>
      </c>
      <c r="B34" s="252" t="s">
        <v>33</v>
      </c>
      <c r="C34" s="252"/>
      <c r="D34" s="252"/>
      <c r="E34" s="252"/>
      <c r="F34" s="252"/>
      <c r="G34" s="252"/>
      <c r="H34" s="252"/>
      <c r="I34" s="252"/>
      <c r="J34" s="252"/>
    </row>
    <row r="35" spans="1:10" ht="15.75">
      <c r="A35" s="84"/>
      <c r="B35" s="218" t="s">
        <v>304</v>
      </c>
      <c r="C35" s="218"/>
      <c r="D35" s="218"/>
      <c r="E35" s="218"/>
      <c r="F35" s="218"/>
      <c r="G35" s="218"/>
      <c r="H35" s="85"/>
      <c r="I35" s="85"/>
      <c r="J35" s="85"/>
    </row>
    <row r="36" spans="1:10" ht="15.75">
      <c r="A36" s="84"/>
      <c r="B36" s="85"/>
      <c r="C36" s="85"/>
      <c r="D36" s="85"/>
      <c r="E36" s="85"/>
      <c r="F36" s="85"/>
      <c r="G36" s="85"/>
      <c r="H36" s="85"/>
      <c r="I36" s="85"/>
      <c r="J36" s="85"/>
    </row>
    <row r="37" spans="1:10" ht="15.75">
      <c r="A37" s="243" t="s">
        <v>34</v>
      </c>
      <c r="B37" s="243"/>
      <c r="C37" s="243"/>
      <c r="D37" s="243"/>
      <c r="E37" s="243"/>
      <c r="F37" s="243"/>
      <c r="G37" s="243"/>
      <c r="H37" s="243"/>
      <c r="I37" s="243"/>
      <c r="J37" s="243"/>
    </row>
  </sheetData>
  <sheetProtection/>
  <mergeCells count="23">
    <mergeCell ref="A13:J13"/>
    <mergeCell ref="A19:J19"/>
    <mergeCell ref="A25:J25"/>
    <mergeCell ref="A12:G12"/>
    <mergeCell ref="I5:K5"/>
    <mergeCell ref="A7:K7"/>
    <mergeCell ref="A18:G18"/>
    <mergeCell ref="A24:G24"/>
    <mergeCell ref="A1:J1"/>
    <mergeCell ref="A2:J2"/>
    <mergeCell ref="A3:J3"/>
    <mergeCell ref="A5:A6"/>
    <mergeCell ref="B5:B6"/>
    <mergeCell ref="C5:C6"/>
    <mergeCell ref="D5:D6"/>
    <mergeCell ref="E5:E6"/>
    <mergeCell ref="F5:G5"/>
    <mergeCell ref="B35:G35"/>
    <mergeCell ref="B32:J32"/>
    <mergeCell ref="A37:J37"/>
    <mergeCell ref="B33:J33"/>
    <mergeCell ref="B34:J34"/>
    <mergeCell ref="A30:G30"/>
  </mergeCells>
  <printOptions/>
  <pageMargins left="0.31" right="0.25" top="0.36" bottom="0.37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3"/>
  <sheetViews>
    <sheetView zoomScalePageLayoutView="0" workbookViewId="0" topLeftCell="A4">
      <selection activeCell="B30" sqref="B30:AB30"/>
    </sheetView>
  </sheetViews>
  <sheetFormatPr defaultColWidth="9.00390625" defaultRowHeight="15.75"/>
  <cols>
    <col min="1" max="1" width="5.00390625" style="0" customWidth="1"/>
    <col min="2" max="2" width="8.625" style="0" customWidth="1"/>
    <col min="3" max="39" width="4.625" style="0" customWidth="1"/>
  </cols>
  <sheetData>
    <row r="1" spans="1:28" ht="15.75">
      <c r="A1" s="185" t="s">
        <v>83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</row>
    <row r="2" spans="1:39" ht="15.75">
      <c r="A2" s="349" t="s">
        <v>81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  <c r="AG2" s="349"/>
      <c r="AH2" s="349"/>
      <c r="AI2" s="349"/>
      <c r="AJ2" s="349"/>
      <c r="AK2" s="349"/>
      <c r="AL2" s="349"/>
      <c r="AM2" s="349"/>
    </row>
    <row r="3" spans="1:39" ht="15.75">
      <c r="A3" s="70" t="s">
        <v>49</v>
      </c>
      <c r="B3" s="71" t="s">
        <v>36</v>
      </c>
      <c r="C3" s="222" t="s">
        <v>38</v>
      </c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</row>
    <row r="4" spans="1:39" ht="15.75">
      <c r="A4" s="73" t="s">
        <v>50</v>
      </c>
      <c r="B4" s="74" t="s">
        <v>37</v>
      </c>
      <c r="C4" s="227" t="s">
        <v>39</v>
      </c>
      <c r="D4" s="228"/>
      <c r="E4" s="228"/>
      <c r="F4" s="228"/>
      <c r="G4" s="228"/>
      <c r="H4" s="229"/>
      <c r="I4" s="227" t="s">
        <v>40</v>
      </c>
      <c r="J4" s="228"/>
      <c r="K4" s="228"/>
      <c r="L4" s="228"/>
      <c r="M4" s="228"/>
      <c r="N4" s="229"/>
      <c r="O4" s="227" t="s">
        <v>41</v>
      </c>
      <c r="P4" s="228"/>
      <c r="Q4" s="228"/>
      <c r="R4" s="228"/>
      <c r="S4" s="228"/>
      <c r="T4" s="229"/>
      <c r="U4" s="227" t="s">
        <v>42</v>
      </c>
      <c r="V4" s="228"/>
      <c r="W4" s="228"/>
      <c r="X4" s="228"/>
      <c r="Y4" s="228"/>
      <c r="Z4" s="229"/>
      <c r="AA4" s="227" t="s">
        <v>43</v>
      </c>
      <c r="AB4" s="228"/>
      <c r="AC4" s="228"/>
      <c r="AD4" s="228"/>
      <c r="AE4" s="228"/>
      <c r="AF4" s="229"/>
      <c r="AG4" s="227" t="s">
        <v>44</v>
      </c>
      <c r="AH4" s="228"/>
      <c r="AI4" s="228"/>
      <c r="AJ4" s="229"/>
      <c r="AK4" s="320" t="s">
        <v>45</v>
      </c>
      <c r="AL4" s="322"/>
      <c r="AM4" s="321"/>
    </row>
    <row r="5" spans="1:39" ht="26.25">
      <c r="A5" s="73" t="s">
        <v>51</v>
      </c>
      <c r="B5" s="119">
        <v>2020</v>
      </c>
      <c r="C5" s="230" t="s">
        <v>46</v>
      </c>
      <c r="D5" s="230"/>
      <c r="E5" s="230" t="s">
        <v>47</v>
      </c>
      <c r="F5" s="230"/>
      <c r="G5" s="320" t="s">
        <v>290</v>
      </c>
      <c r="H5" s="321"/>
      <c r="I5" s="230" t="s">
        <v>46</v>
      </c>
      <c r="J5" s="230"/>
      <c r="K5" s="230" t="s">
        <v>47</v>
      </c>
      <c r="L5" s="230"/>
      <c r="M5" s="320" t="s">
        <v>290</v>
      </c>
      <c r="N5" s="321"/>
      <c r="O5" s="230" t="s">
        <v>46</v>
      </c>
      <c r="P5" s="230"/>
      <c r="Q5" s="230" t="s">
        <v>47</v>
      </c>
      <c r="R5" s="230"/>
      <c r="S5" s="320" t="s">
        <v>290</v>
      </c>
      <c r="T5" s="321"/>
      <c r="U5" s="230" t="s">
        <v>46</v>
      </c>
      <c r="V5" s="230"/>
      <c r="W5" s="230" t="s">
        <v>47</v>
      </c>
      <c r="X5" s="230"/>
      <c r="Y5" s="320" t="s">
        <v>290</v>
      </c>
      <c r="Z5" s="321"/>
      <c r="AA5" s="230" t="s">
        <v>46</v>
      </c>
      <c r="AB5" s="230"/>
      <c r="AC5" s="230" t="s">
        <v>47</v>
      </c>
      <c r="AD5" s="230"/>
      <c r="AE5" s="320" t="s">
        <v>290</v>
      </c>
      <c r="AF5" s="321"/>
      <c r="AG5" s="230" t="s">
        <v>46</v>
      </c>
      <c r="AH5" s="230"/>
      <c r="AI5" s="230" t="s">
        <v>47</v>
      </c>
      <c r="AJ5" s="230"/>
      <c r="AK5" s="75" t="s">
        <v>46</v>
      </c>
      <c r="AL5" s="75" t="s">
        <v>47</v>
      </c>
      <c r="AM5" s="323" t="s">
        <v>309</v>
      </c>
    </row>
    <row r="6" spans="1:39" ht="15.75">
      <c r="A6" s="76" t="s">
        <v>48</v>
      </c>
      <c r="B6" s="77" t="s">
        <v>287</v>
      </c>
      <c r="C6" s="9" t="s">
        <v>52</v>
      </c>
      <c r="D6" s="9" t="s">
        <v>53</v>
      </c>
      <c r="E6" s="9" t="s">
        <v>52</v>
      </c>
      <c r="F6" s="9" t="s">
        <v>53</v>
      </c>
      <c r="G6" s="9" t="s">
        <v>52</v>
      </c>
      <c r="H6" s="9" t="s">
        <v>53</v>
      </c>
      <c r="I6" s="9" t="s">
        <v>52</v>
      </c>
      <c r="J6" s="9" t="s">
        <v>53</v>
      </c>
      <c r="K6" s="9" t="s">
        <v>52</v>
      </c>
      <c r="L6" s="9" t="s">
        <v>53</v>
      </c>
      <c r="M6" s="9" t="s">
        <v>52</v>
      </c>
      <c r="N6" s="9" t="s">
        <v>53</v>
      </c>
      <c r="O6" s="9" t="s">
        <v>52</v>
      </c>
      <c r="P6" s="9" t="s">
        <v>53</v>
      </c>
      <c r="Q6" s="9" t="s">
        <v>52</v>
      </c>
      <c r="R6" s="9" t="s">
        <v>53</v>
      </c>
      <c r="S6" s="9" t="s">
        <v>52</v>
      </c>
      <c r="T6" s="9" t="s">
        <v>53</v>
      </c>
      <c r="U6" s="9" t="s">
        <v>52</v>
      </c>
      <c r="V6" s="9" t="s">
        <v>53</v>
      </c>
      <c r="W6" s="9" t="s">
        <v>52</v>
      </c>
      <c r="X6" s="9" t="s">
        <v>53</v>
      </c>
      <c r="Y6" s="9" t="s">
        <v>52</v>
      </c>
      <c r="Z6" s="9" t="s">
        <v>53</v>
      </c>
      <c r="AA6" s="9" t="s">
        <v>52</v>
      </c>
      <c r="AB6" s="9" t="s">
        <v>53</v>
      </c>
      <c r="AC6" s="9" t="s">
        <v>52</v>
      </c>
      <c r="AD6" s="9" t="s">
        <v>53</v>
      </c>
      <c r="AE6" s="9" t="s">
        <v>52</v>
      </c>
      <c r="AF6" s="9" t="s">
        <v>53</v>
      </c>
      <c r="AG6" s="9" t="s">
        <v>52</v>
      </c>
      <c r="AH6" s="9" t="s">
        <v>53</v>
      </c>
      <c r="AI6" s="9" t="s">
        <v>52</v>
      </c>
      <c r="AJ6" s="9" t="s">
        <v>53</v>
      </c>
      <c r="AK6" s="40" t="s">
        <v>57</v>
      </c>
      <c r="AL6" s="40" t="s">
        <v>57</v>
      </c>
      <c r="AM6" s="147" t="s">
        <v>57</v>
      </c>
    </row>
    <row r="7" spans="1:39" ht="15.75">
      <c r="A7" s="10" t="s">
        <v>55</v>
      </c>
      <c r="B7" s="38" t="s">
        <v>258</v>
      </c>
      <c r="C7" s="79"/>
      <c r="D7" s="79"/>
      <c r="E7" s="79"/>
      <c r="F7" s="79"/>
      <c r="G7" s="79"/>
      <c r="H7" s="79"/>
      <c r="I7" s="12"/>
      <c r="J7" s="12"/>
      <c r="K7" s="12"/>
      <c r="L7" s="12"/>
      <c r="M7" s="12"/>
      <c r="N7" s="12"/>
      <c r="O7" s="327"/>
      <c r="P7" s="327"/>
      <c r="Q7" s="327"/>
      <c r="R7" s="327"/>
      <c r="S7" s="327"/>
      <c r="T7" s="327"/>
      <c r="U7" s="327"/>
      <c r="V7" s="328"/>
      <c r="W7" s="329"/>
      <c r="X7" s="330"/>
      <c r="Y7" s="330"/>
      <c r="Z7" s="330"/>
      <c r="AA7" s="327"/>
      <c r="AB7" s="327"/>
      <c r="AC7" s="327"/>
      <c r="AD7" s="327"/>
      <c r="AE7" s="327"/>
      <c r="AF7" s="327"/>
      <c r="AG7" s="336"/>
      <c r="AH7" s="336"/>
      <c r="AI7" s="336"/>
      <c r="AJ7" s="336"/>
      <c r="AK7" s="12">
        <f>SUM(C7,I7,O7,U7,AA7,AG7)</f>
        <v>0</v>
      </c>
      <c r="AL7" s="12">
        <f>SUM(E7,K7,Q7,W7,AC7,AI7)</f>
        <v>0</v>
      </c>
      <c r="AM7" s="12">
        <f>SUM(G7,M7,S7,Y7,AE7)</f>
        <v>0</v>
      </c>
    </row>
    <row r="8" spans="1:39" ht="15.75">
      <c r="A8" s="10" t="s">
        <v>55</v>
      </c>
      <c r="B8" s="39" t="s">
        <v>259</v>
      </c>
      <c r="C8" s="116"/>
      <c r="D8" s="116"/>
      <c r="E8" s="116"/>
      <c r="F8" s="116"/>
      <c r="G8" s="324"/>
      <c r="H8" s="324"/>
      <c r="I8" s="236" t="s">
        <v>132</v>
      </c>
      <c r="J8" s="237"/>
      <c r="K8" s="237"/>
      <c r="L8" s="238"/>
      <c r="M8" s="150"/>
      <c r="N8" s="150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12">
        <f>SUM(C8,I8,O8,U8,AA8,AG8)</f>
        <v>0</v>
      </c>
      <c r="AL8" s="12">
        <f>SUM(E8,K8,Q8,W8,AC8,AI8)</f>
        <v>0</v>
      </c>
      <c r="AM8" s="12">
        <f>SUM(G8,M8,S8,Y8,AE8)</f>
        <v>0</v>
      </c>
    </row>
    <row r="9" spans="1:39" ht="15.75">
      <c r="A9" s="10" t="s">
        <v>55</v>
      </c>
      <c r="B9" s="38" t="s">
        <v>260</v>
      </c>
      <c r="C9" s="80"/>
      <c r="D9" s="80"/>
      <c r="E9" s="80"/>
      <c r="F9" s="80"/>
      <c r="G9" s="80"/>
      <c r="H9" s="80"/>
      <c r="I9" s="12"/>
      <c r="J9" s="12"/>
      <c r="K9" s="12"/>
      <c r="L9" s="12"/>
      <c r="M9" s="12"/>
      <c r="N9" s="12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12">
        <f>SUM(C9,I9,O9,U9,AA9,AG9)</f>
        <v>0</v>
      </c>
      <c r="AL9" s="12">
        <f>SUM(E9,K9,Q9,W9,AC9,AI9)</f>
        <v>0</v>
      </c>
      <c r="AM9" s="12">
        <f aca="true" t="shared" si="0" ref="AM9:AM23">SUM(G9,M9,S9,Y9,AE9)</f>
        <v>0</v>
      </c>
    </row>
    <row r="10" spans="1:39" ht="15.75">
      <c r="A10" s="10" t="s">
        <v>55</v>
      </c>
      <c r="B10" s="38" t="s">
        <v>261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327"/>
      <c r="P10" s="327"/>
      <c r="Q10" s="327"/>
      <c r="R10" s="327"/>
      <c r="S10" s="327"/>
      <c r="T10" s="327"/>
      <c r="U10" s="327"/>
      <c r="V10" s="327"/>
      <c r="W10" s="327"/>
      <c r="X10" s="327"/>
      <c r="Y10" s="327"/>
      <c r="Z10" s="327"/>
      <c r="AA10" s="327"/>
      <c r="AB10" s="327"/>
      <c r="AC10" s="327"/>
      <c r="AD10" s="327"/>
      <c r="AE10" s="327"/>
      <c r="AF10" s="327"/>
      <c r="AG10" s="327"/>
      <c r="AH10" s="327"/>
      <c r="AI10" s="327"/>
      <c r="AJ10" s="327"/>
      <c r="AK10" s="12">
        <f>SUM(C10,I10,O10,U10,AA10,AG10)</f>
        <v>0</v>
      </c>
      <c r="AL10" s="12">
        <f>SUM(E10,K10,Q10,W10,AC10,AI10)</f>
        <v>0</v>
      </c>
      <c r="AM10" s="12">
        <f t="shared" si="0"/>
        <v>0</v>
      </c>
    </row>
    <row r="11" spans="1:39" ht="15.75">
      <c r="A11" s="10" t="s">
        <v>55</v>
      </c>
      <c r="B11" s="38" t="s">
        <v>262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7"/>
      <c r="AF11" s="327"/>
      <c r="AG11" s="327"/>
      <c r="AH11" s="327"/>
      <c r="AI11" s="327"/>
      <c r="AJ11" s="327"/>
      <c r="AK11" s="12">
        <f>SUM(C11,I11,O11,U11,AA11,AG11)</f>
        <v>0</v>
      </c>
      <c r="AL11" s="12">
        <f>SUM(E11,K11,Q11,W11,AC11,AI11)</f>
        <v>0</v>
      </c>
      <c r="AM11" s="12">
        <f t="shared" si="0"/>
        <v>0</v>
      </c>
    </row>
    <row r="12" spans="1:39" ht="15.75">
      <c r="A12" s="10" t="s">
        <v>55</v>
      </c>
      <c r="B12" s="38" t="s">
        <v>263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327"/>
      <c r="P12" s="327"/>
      <c r="Q12" s="327"/>
      <c r="R12" s="327"/>
      <c r="S12" s="327"/>
      <c r="T12" s="327"/>
      <c r="U12" s="327"/>
      <c r="V12" s="327"/>
      <c r="W12" s="327"/>
      <c r="X12" s="327"/>
      <c r="Y12" s="331"/>
      <c r="Z12" s="331"/>
      <c r="AA12" s="331"/>
      <c r="AB12" s="332"/>
      <c r="AC12" s="332"/>
      <c r="AD12" s="332"/>
      <c r="AE12" s="332"/>
      <c r="AF12" s="332"/>
      <c r="AG12" s="327"/>
      <c r="AH12" s="327"/>
      <c r="AI12" s="327"/>
      <c r="AJ12" s="327"/>
      <c r="AK12" s="12">
        <f>SUM(C12,I12,O12,U12,AA12,AG12)</f>
        <v>0</v>
      </c>
      <c r="AL12" s="12">
        <f>SUM(E12,K12,Q12,W12,AC12,AI12)</f>
        <v>0</v>
      </c>
      <c r="AM12" s="12">
        <f t="shared" si="0"/>
        <v>0</v>
      </c>
    </row>
    <row r="13" spans="1:39" ht="15.75">
      <c r="A13" s="10" t="s">
        <v>55</v>
      </c>
      <c r="B13" s="38" t="s">
        <v>264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327"/>
      <c r="P13" s="327"/>
      <c r="Q13" s="327"/>
      <c r="R13" s="327"/>
      <c r="S13" s="327"/>
      <c r="T13" s="327"/>
      <c r="U13" s="336"/>
      <c r="V13" s="336"/>
      <c r="W13" s="336"/>
      <c r="X13" s="336"/>
      <c r="Y13" s="336"/>
      <c r="Z13" s="336"/>
      <c r="AA13" s="337"/>
      <c r="AB13" s="337"/>
      <c r="AC13" s="337"/>
      <c r="AD13" s="337"/>
      <c r="AE13" s="338"/>
      <c r="AF13" s="338"/>
      <c r="AG13" s="333"/>
      <c r="AH13" s="327"/>
      <c r="AI13" s="327"/>
      <c r="AJ13" s="327"/>
      <c r="AK13" s="12">
        <f>SUM(C13,I13,O13,U13,AA13,AG13)</f>
        <v>0</v>
      </c>
      <c r="AL13" s="12">
        <f>SUM(E13,K13,Q13,W13,AC13,AI13)</f>
        <v>0</v>
      </c>
      <c r="AM13" s="12">
        <f t="shared" si="0"/>
        <v>0</v>
      </c>
    </row>
    <row r="14" spans="1:39" ht="15.75">
      <c r="A14" s="10" t="s">
        <v>55</v>
      </c>
      <c r="B14" s="38" t="s">
        <v>265</v>
      </c>
      <c r="C14" s="240" t="s">
        <v>308</v>
      </c>
      <c r="D14" s="241"/>
      <c r="E14" s="241"/>
      <c r="F14" s="242"/>
      <c r="G14" s="151"/>
      <c r="H14" s="151"/>
      <c r="I14" s="12"/>
      <c r="J14" s="12"/>
      <c r="K14" s="12"/>
      <c r="L14" s="12"/>
      <c r="M14" s="12"/>
      <c r="N14" s="12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34"/>
      <c r="Z14" s="334"/>
      <c r="AA14" s="334"/>
      <c r="AB14" s="335"/>
      <c r="AC14" s="335"/>
      <c r="AD14" s="335"/>
      <c r="AE14" s="335"/>
      <c r="AF14" s="335"/>
      <c r="AG14" s="327"/>
      <c r="AH14" s="327"/>
      <c r="AI14" s="327"/>
      <c r="AJ14" s="327"/>
      <c r="AK14" s="12">
        <f>SUM(C14,I14,O14,U14,AA14,AG14)</f>
        <v>0</v>
      </c>
      <c r="AL14" s="12">
        <f>SUM(E14,K14,Q14,W14,AC14,AI14)</f>
        <v>0</v>
      </c>
      <c r="AM14" s="12">
        <f t="shared" si="0"/>
        <v>0</v>
      </c>
    </row>
    <row r="15" spans="1:39" ht="15.75">
      <c r="A15" s="10" t="s">
        <v>55</v>
      </c>
      <c r="B15" s="38" t="s">
        <v>266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327"/>
      <c r="P15" s="327"/>
      <c r="Q15" s="327"/>
      <c r="R15" s="327"/>
      <c r="S15" s="327"/>
      <c r="T15" s="327"/>
      <c r="U15" s="327"/>
      <c r="V15" s="327"/>
      <c r="W15" s="327"/>
      <c r="X15" s="327"/>
      <c r="Y15" s="333"/>
      <c r="Z15" s="333"/>
      <c r="AA15" s="333"/>
      <c r="AB15" s="327"/>
      <c r="AC15" s="327"/>
      <c r="AD15" s="327"/>
      <c r="AE15" s="327"/>
      <c r="AF15" s="327"/>
      <c r="AG15" s="327"/>
      <c r="AH15" s="327"/>
      <c r="AI15" s="327"/>
      <c r="AJ15" s="327"/>
      <c r="AK15" s="12">
        <f>SUM(C15,I15,O15,U15,AA15,AG15)</f>
        <v>0</v>
      </c>
      <c r="AL15" s="12">
        <f>SUM(E15,K15,Q15,W15,AC15,AI15)</f>
        <v>0</v>
      </c>
      <c r="AM15" s="12">
        <f t="shared" si="0"/>
        <v>0</v>
      </c>
    </row>
    <row r="16" spans="1:39" ht="15.75">
      <c r="A16" s="10" t="s">
        <v>55</v>
      </c>
      <c r="B16" s="38" t="s">
        <v>267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  <c r="AF16" s="327"/>
      <c r="AG16" s="327"/>
      <c r="AH16" s="327"/>
      <c r="AI16" s="327"/>
      <c r="AJ16" s="327"/>
      <c r="AK16" s="12">
        <f>SUM(C16,I16,O16,U16,AA16,AG16)</f>
        <v>0</v>
      </c>
      <c r="AL16" s="12">
        <f>SUM(E16,K16,Q16,W16,AC16,AI16)</f>
        <v>0</v>
      </c>
      <c r="AM16" s="12">
        <f t="shared" si="0"/>
        <v>0</v>
      </c>
    </row>
    <row r="17" spans="1:39" ht="15.75">
      <c r="A17" s="10" t="s">
        <v>55</v>
      </c>
      <c r="B17" s="38" t="s">
        <v>268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327"/>
      <c r="AD17" s="327"/>
      <c r="AE17" s="332"/>
      <c r="AF17" s="332"/>
      <c r="AG17" s="332"/>
      <c r="AH17" s="332"/>
      <c r="AI17" s="332"/>
      <c r="AJ17" s="332"/>
      <c r="AK17" s="12">
        <f>SUM(C17,I17,O17,U17,AA17,AG17)</f>
        <v>0</v>
      </c>
      <c r="AL17" s="12">
        <f>SUM(E17,K17,Q17,W17,AC17,AI17)</f>
        <v>0</v>
      </c>
      <c r="AM17" s="12">
        <f t="shared" si="0"/>
        <v>0</v>
      </c>
    </row>
    <row r="18" spans="1:39" ht="15.75">
      <c r="A18" s="10" t="s">
        <v>55</v>
      </c>
      <c r="B18" s="38" t="s">
        <v>269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7"/>
      <c r="AC18" s="327"/>
      <c r="AD18" s="327"/>
      <c r="AE18" s="327"/>
      <c r="AF18" s="327"/>
      <c r="AG18" s="336"/>
      <c r="AH18" s="336"/>
      <c r="AI18" s="336"/>
      <c r="AJ18" s="336"/>
      <c r="AK18" s="12">
        <f>SUM(C18,I18,O18,U18,AA18,AG18)</f>
        <v>0</v>
      </c>
      <c r="AL18" s="12">
        <f>SUM(E18,K18,Q18,W18,AC18,AI18)</f>
        <v>0</v>
      </c>
      <c r="AM18" s="12">
        <f t="shared" si="0"/>
        <v>0</v>
      </c>
    </row>
    <row r="19" spans="1:39" ht="15.75">
      <c r="A19" s="10" t="s">
        <v>55</v>
      </c>
      <c r="B19" s="38" t="s">
        <v>270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7"/>
      <c r="AE19" s="335"/>
      <c r="AF19" s="335"/>
      <c r="AG19" s="335"/>
      <c r="AH19" s="335"/>
      <c r="AI19" s="335"/>
      <c r="AJ19" s="335"/>
      <c r="AK19" s="12">
        <f>SUM(C19,I19,O19,U19,AA19,AG19)</f>
        <v>0</v>
      </c>
      <c r="AL19" s="12">
        <f>SUM(E19,K19,Q19,W19,AC19,AI19)</f>
        <v>0</v>
      </c>
      <c r="AM19" s="12">
        <f t="shared" si="0"/>
        <v>0</v>
      </c>
    </row>
    <row r="20" spans="1:39" ht="15.75">
      <c r="A20" s="10" t="s">
        <v>55</v>
      </c>
      <c r="B20" s="38" t="s">
        <v>271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27"/>
      <c r="AC20" s="327"/>
      <c r="AD20" s="327"/>
      <c r="AE20" s="327"/>
      <c r="AF20" s="327"/>
      <c r="AG20" s="327"/>
      <c r="AH20" s="327"/>
      <c r="AI20" s="327"/>
      <c r="AJ20" s="327"/>
      <c r="AK20" s="12">
        <f>SUM(C20,I20,O20,U20,AA20,AG20)</f>
        <v>0</v>
      </c>
      <c r="AL20" s="12">
        <f>SUM(E20,K20,Q20,W20,AC20,AI20)</f>
        <v>0</v>
      </c>
      <c r="AM20" s="12">
        <f t="shared" si="0"/>
        <v>0</v>
      </c>
    </row>
    <row r="21" spans="1:39" ht="15.75">
      <c r="A21" s="118" t="s">
        <v>54</v>
      </c>
      <c r="B21" s="38" t="s">
        <v>288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7"/>
      <c r="AB21" s="327"/>
      <c r="AC21" s="327"/>
      <c r="AD21" s="327"/>
      <c r="AE21" s="327"/>
      <c r="AF21" s="327"/>
      <c r="AG21" s="327"/>
      <c r="AH21" s="327"/>
      <c r="AI21" s="327"/>
      <c r="AJ21" s="327"/>
      <c r="AK21" s="12">
        <f>SUM(C21,I21,O21,U21,AA21,AG21)</f>
        <v>0</v>
      </c>
      <c r="AL21" s="12">
        <f>SUM(E21,K21,Q21,W21,AC21,AI21)</f>
        <v>0</v>
      </c>
      <c r="AM21" s="12">
        <f t="shared" si="0"/>
        <v>0</v>
      </c>
    </row>
    <row r="22" spans="1:39" ht="15.75">
      <c r="A22" s="118" t="s">
        <v>54</v>
      </c>
      <c r="B22" s="38" t="s">
        <v>306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327"/>
      <c r="P22" s="327"/>
      <c r="Q22" s="327"/>
      <c r="R22" s="327"/>
      <c r="S22" s="327"/>
      <c r="T22" s="327"/>
      <c r="U22" s="327"/>
      <c r="V22" s="327"/>
      <c r="W22" s="327"/>
      <c r="X22" s="327"/>
      <c r="Y22" s="327"/>
      <c r="Z22" s="327"/>
      <c r="AA22" s="327"/>
      <c r="AB22" s="327"/>
      <c r="AC22" s="327"/>
      <c r="AD22" s="327"/>
      <c r="AE22" s="327"/>
      <c r="AF22" s="327"/>
      <c r="AG22" s="327"/>
      <c r="AH22" s="327"/>
      <c r="AI22" s="327"/>
      <c r="AJ22" s="327"/>
      <c r="AK22" s="12">
        <f>SUM(C22,I22,O22,U22,AA22,AG22)</f>
        <v>0</v>
      </c>
      <c r="AL22" s="12">
        <f>SUM(E22,K22,Q22,W22,AC22,AI22)</f>
        <v>0</v>
      </c>
      <c r="AM22" s="12">
        <f t="shared" si="0"/>
        <v>0</v>
      </c>
    </row>
    <row r="23" spans="1:39" ht="15.75">
      <c r="A23" s="118" t="s">
        <v>54</v>
      </c>
      <c r="B23" s="38" t="s">
        <v>307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327"/>
      <c r="AB23" s="327"/>
      <c r="AC23" s="327"/>
      <c r="AD23" s="327"/>
      <c r="AE23" s="327"/>
      <c r="AF23" s="327"/>
      <c r="AG23" s="327"/>
      <c r="AH23" s="327"/>
      <c r="AI23" s="327"/>
      <c r="AJ23" s="327"/>
      <c r="AK23" s="12">
        <f>SUM(C23,I23,O23,U23,AA23,AG23)</f>
        <v>0</v>
      </c>
      <c r="AL23" s="12">
        <f>SUM(E23,K23,Q23,W23,AC23,AI23)</f>
        <v>0</v>
      </c>
      <c r="AM23" s="12">
        <f t="shared" si="0"/>
        <v>0</v>
      </c>
    </row>
    <row r="24" spans="1:39" ht="15.75">
      <c r="A24" s="234" t="s">
        <v>56</v>
      </c>
      <c r="B24" s="234"/>
      <c r="C24" s="120">
        <f>SUM(C7:C23)</f>
        <v>0</v>
      </c>
      <c r="D24" s="339" t="s">
        <v>57</v>
      </c>
      <c r="E24" s="120">
        <f>SUM(E7:E23)</f>
        <v>0</v>
      </c>
      <c r="F24" s="339" t="s">
        <v>57</v>
      </c>
      <c r="G24" s="339">
        <f>SUM(G7:G13,G15:G23)</f>
        <v>0</v>
      </c>
      <c r="H24" s="339" t="s">
        <v>57</v>
      </c>
      <c r="I24" s="120">
        <f>SUM(I7:I23)</f>
        <v>0</v>
      </c>
      <c r="J24" s="339" t="s">
        <v>57</v>
      </c>
      <c r="K24" s="120">
        <f>SUM(K7:K23)</f>
        <v>0</v>
      </c>
      <c r="L24" s="339" t="s">
        <v>57</v>
      </c>
      <c r="M24" s="339">
        <f>SUM(M7,M9:M23)</f>
        <v>0</v>
      </c>
      <c r="N24" s="339" t="s">
        <v>57</v>
      </c>
      <c r="O24" s="120">
        <f>SUM(O7:O23)</f>
        <v>0</v>
      </c>
      <c r="P24" s="339" t="s">
        <v>57</v>
      </c>
      <c r="Q24" s="120">
        <f>SUM(Q7:Q23)</f>
        <v>0</v>
      </c>
      <c r="R24" s="339" t="s">
        <v>57</v>
      </c>
      <c r="S24" s="339">
        <f>SUM(Q7:Q23)</f>
        <v>0</v>
      </c>
      <c r="T24" s="339" t="s">
        <v>57</v>
      </c>
      <c r="U24" s="120">
        <f>SUM(U7:U23)</f>
        <v>0</v>
      </c>
      <c r="V24" s="339" t="s">
        <v>57</v>
      </c>
      <c r="W24" s="120">
        <f>SUM(W7:W23)</f>
        <v>0</v>
      </c>
      <c r="X24" s="339" t="s">
        <v>57</v>
      </c>
      <c r="Y24" s="339">
        <f>SUM(Y7:Y23)</f>
        <v>0</v>
      </c>
      <c r="Z24" s="339" t="s">
        <v>57</v>
      </c>
      <c r="AA24" s="120">
        <f>SUM(AA7:AA23)</f>
        <v>0</v>
      </c>
      <c r="AB24" s="339" t="s">
        <v>57</v>
      </c>
      <c r="AC24" s="120">
        <f>SUM(AC7:AC23)</f>
        <v>0</v>
      </c>
      <c r="AD24" s="339" t="s">
        <v>57</v>
      </c>
      <c r="AE24" s="339">
        <f>SUM(AE7:AE23)</f>
        <v>0</v>
      </c>
      <c r="AF24" s="339" t="s">
        <v>57</v>
      </c>
      <c r="AG24" s="120">
        <f>SUM(AG7:AG23)</f>
        <v>0</v>
      </c>
      <c r="AH24" s="339" t="s">
        <v>57</v>
      </c>
      <c r="AI24" s="120">
        <f>SUM(AI7:AI23)</f>
        <v>0</v>
      </c>
      <c r="AJ24" s="40" t="s">
        <v>57</v>
      </c>
      <c r="AK24" s="12">
        <f>SUM(AK7:AK23)</f>
        <v>0</v>
      </c>
      <c r="AL24" s="12">
        <f>SUM(AL7:AL23)</f>
        <v>0</v>
      </c>
      <c r="AM24" s="12">
        <f>SUM(AM7:AM23)</f>
        <v>0</v>
      </c>
    </row>
    <row r="25" spans="35:39" ht="15.75">
      <c r="AI25" s="239" t="s">
        <v>171</v>
      </c>
      <c r="AJ25" s="239"/>
      <c r="AK25" s="102">
        <f>SUM(C24,I24,O24,U24,AA24,AG24)</f>
        <v>0</v>
      </c>
      <c r="AL25" s="102">
        <f>SUM(E24,K24,Q24,W24,AC24,AI24)</f>
        <v>0</v>
      </c>
      <c r="AM25" s="102">
        <f>SUM(G24,M24,S24,Y24,AE24)</f>
        <v>0</v>
      </c>
    </row>
    <row r="26" spans="1:29" ht="15.7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29"/>
      <c r="Y26" s="347"/>
      <c r="Z26" s="347"/>
      <c r="AA26" s="348"/>
      <c r="AB26" s="348"/>
      <c r="AC26" s="28"/>
    </row>
    <row r="27" spans="1:28" ht="15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</row>
    <row r="28" spans="1:28" ht="15.75">
      <c r="A28" s="85" t="s">
        <v>31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</row>
    <row r="29" spans="1:28" ht="30.75" customHeight="1">
      <c r="A29" s="85"/>
      <c r="B29" s="220" t="s">
        <v>82</v>
      </c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</row>
    <row r="30" spans="1:28" ht="15.75">
      <c r="A30" s="36"/>
      <c r="B30" s="220" t="s">
        <v>58</v>
      </c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</row>
    <row r="31" spans="1:28" ht="15.75">
      <c r="A31" s="36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</row>
    <row r="32" spans="1:39" ht="15.75">
      <c r="A32" s="212" t="s">
        <v>34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</row>
    <row r="33" spans="1:28" ht="15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</row>
  </sheetData>
  <sheetProtection/>
  <mergeCells count="34">
    <mergeCell ref="AG5:AH5"/>
    <mergeCell ref="AI5:AJ5"/>
    <mergeCell ref="I8:L8"/>
    <mergeCell ref="C14:F14"/>
    <mergeCell ref="A24:B24"/>
    <mergeCell ref="AI25:AJ25"/>
    <mergeCell ref="S5:T5"/>
    <mergeCell ref="U5:V5"/>
    <mergeCell ref="W5:X5"/>
    <mergeCell ref="Y5:Z5"/>
    <mergeCell ref="AC5:AD5"/>
    <mergeCell ref="AE5:AF5"/>
    <mergeCell ref="G5:H5"/>
    <mergeCell ref="I5:J5"/>
    <mergeCell ref="K5:L5"/>
    <mergeCell ref="M5:N5"/>
    <mergeCell ref="O5:P5"/>
    <mergeCell ref="Q5:R5"/>
    <mergeCell ref="C3:AM3"/>
    <mergeCell ref="C4:H4"/>
    <mergeCell ref="I4:N4"/>
    <mergeCell ref="O4:T4"/>
    <mergeCell ref="U4:Z4"/>
    <mergeCell ref="AA4:AF4"/>
    <mergeCell ref="AG4:AJ4"/>
    <mergeCell ref="AK4:AM4"/>
    <mergeCell ref="A1:AB1"/>
    <mergeCell ref="A2:AM2"/>
    <mergeCell ref="A32:AM32"/>
    <mergeCell ref="AA5:AB5"/>
    <mergeCell ref="C5:D5"/>
    <mergeCell ref="E5:F5"/>
    <mergeCell ref="B30:AB30"/>
    <mergeCell ref="B29:AB29"/>
  </mergeCells>
  <printOptions/>
  <pageMargins left="0.25" right="0.2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K12" sqref="K12"/>
    </sheetView>
  </sheetViews>
  <sheetFormatPr defaultColWidth="9.00390625" defaultRowHeight="15.75"/>
  <cols>
    <col min="1" max="1" width="5.25390625" style="0" customWidth="1"/>
    <col min="2" max="2" width="30.625" style="0" customWidth="1"/>
    <col min="3" max="3" width="10.75390625" style="0" customWidth="1"/>
    <col min="5" max="5" width="15.25390625" style="0" customWidth="1"/>
    <col min="6" max="11" width="7.625" style="0" customWidth="1"/>
  </cols>
  <sheetData>
    <row r="1" spans="1:10" ht="15.75">
      <c r="A1" s="155" t="s">
        <v>141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ht="15.75">
      <c r="A2" s="216" t="s">
        <v>138</v>
      </c>
      <c r="B2" s="216"/>
      <c r="C2" s="216"/>
      <c r="D2" s="216"/>
      <c r="E2" s="216"/>
      <c r="F2" s="216"/>
      <c r="G2" s="216"/>
      <c r="H2" s="216"/>
      <c r="I2" s="216"/>
      <c r="J2" s="216"/>
    </row>
    <row r="3" spans="1:10" ht="15.75">
      <c r="A3" s="155" t="s">
        <v>247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ht="8.25" customHeight="1">
      <c r="A4" s="68"/>
      <c r="B4" s="68"/>
      <c r="C4" s="68"/>
      <c r="D4" s="68"/>
      <c r="E4" s="68"/>
      <c r="F4" s="68"/>
      <c r="G4" s="68"/>
      <c r="H4" s="68"/>
      <c r="I4" s="68"/>
      <c r="J4" s="68"/>
    </row>
    <row r="5" spans="1:11" ht="15.75">
      <c r="A5" s="244" t="s">
        <v>25</v>
      </c>
      <c r="B5" s="177" t="s">
        <v>30</v>
      </c>
      <c r="C5" s="245" t="s">
        <v>26</v>
      </c>
      <c r="D5" s="245" t="s">
        <v>28</v>
      </c>
      <c r="E5" s="245" t="s">
        <v>76</v>
      </c>
      <c r="F5" s="248" t="s">
        <v>27</v>
      </c>
      <c r="G5" s="248"/>
      <c r="H5" s="81" t="s">
        <v>77</v>
      </c>
      <c r="I5" s="161" t="s">
        <v>3</v>
      </c>
      <c r="J5" s="162"/>
      <c r="K5" s="163"/>
    </row>
    <row r="6" spans="1:11" ht="31.5">
      <c r="A6" s="244"/>
      <c r="B6" s="177"/>
      <c r="C6" s="245"/>
      <c r="D6" s="245"/>
      <c r="E6" s="245"/>
      <c r="F6" s="81" t="s">
        <v>7</v>
      </c>
      <c r="G6" s="81" t="s">
        <v>8</v>
      </c>
      <c r="H6" s="81" t="s">
        <v>78</v>
      </c>
      <c r="I6" s="81" t="s">
        <v>7</v>
      </c>
      <c r="J6" s="81" t="s">
        <v>8</v>
      </c>
      <c r="K6" s="340" t="s">
        <v>310</v>
      </c>
    </row>
    <row r="7" spans="1:11" ht="15.75">
      <c r="A7" s="255" t="s">
        <v>184</v>
      </c>
      <c r="B7" s="256"/>
      <c r="C7" s="256"/>
      <c r="D7" s="256"/>
      <c r="E7" s="256"/>
      <c r="F7" s="256"/>
      <c r="G7" s="256"/>
      <c r="H7" s="256"/>
      <c r="I7" s="256"/>
      <c r="J7" s="258"/>
      <c r="K7" s="147"/>
    </row>
    <row r="8" spans="1:11" ht="15.75">
      <c r="A8" s="12">
        <v>11</v>
      </c>
      <c r="B8" s="12"/>
      <c r="C8" s="12"/>
      <c r="D8" s="12"/>
      <c r="E8" s="12"/>
      <c r="F8" s="12"/>
      <c r="G8" s="12"/>
      <c r="H8" s="12"/>
      <c r="I8" s="12"/>
      <c r="J8" s="12"/>
      <c r="K8" s="147"/>
    </row>
    <row r="9" spans="1:11" ht="15.75">
      <c r="A9" s="12">
        <f>A8+1</f>
        <v>12</v>
      </c>
      <c r="B9" s="12"/>
      <c r="C9" s="12"/>
      <c r="D9" s="12"/>
      <c r="E9" s="12"/>
      <c r="F9" s="12"/>
      <c r="G9" s="12"/>
      <c r="H9" s="12"/>
      <c r="I9" s="12"/>
      <c r="J9" s="12"/>
      <c r="K9" s="147"/>
    </row>
    <row r="10" spans="1:11" ht="15.75">
      <c r="A10" s="12">
        <f>A9+1</f>
        <v>13</v>
      </c>
      <c r="B10" s="12"/>
      <c r="C10" s="12"/>
      <c r="D10" s="12"/>
      <c r="E10" s="12"/>
      <c r="F10" s="12"/>
      <c r="G10" s="12"/>
      <c r="H10" s="12"/>
      <c r="I10" s="12"/>
      <c r="J10" s="12"/>
      <c r="K10" s="147"/>
    </row>
    <row r="11" spans="1:11" ht="16.5" thickBot="1">
      <c r="A11" s="12">
        <f>A10+1</f>
        <v>14</v>
      </c>
      <c r="B11" s="12"/>
      <c r="C11" s="12"/>
      <c r="D11" s="12"/>
      <c r="E11" s="12"/>
      <c r="F11" s="12"/>
      <c r="G11" s="12"/>
      <c r="H11" s="79"/>
      <c r="I11" s="12"/>
      <c r="J11" s="12"/>
      <c r="K11" s="147"/>
    </row>
    <row r="12" spans="1:11" ht="16.5" thickBot="1">
      <c r="A12" s="224" t="s">
        <v>173</v>
      </c>
      <c r="B12" s="225"/>
      <c r="C12" s="225"/>
      <c r="D12" s="225"/>
      <c r="E12" s="225"/>
      <c r="F12" s="225"/>
      <c r="G12" s="225"/>
      <c r="H12" s="143">
        <f>I12*2+J12+K12</f>
        <v>0</v>
      </c>
      <c r="I12" s="78">
        <f>SUM(I8:I11)</f>
        <v>0</v>
      </c>
      <c r="J12" s="12">
        <f>SUM(J8:J11)</f>
        <v>0</v>
      </c>
      <c r="K12" s="147">
        <f>SUM(K7:K11)</f>
        <v>0</v>
      </c>
    </row>
    <row r="13" spans="1:11" ht="15.75">
      <c r="A13" s="255" t="s">
        <v>186</v>
      </c>
      <c r="B13" s="256"/>
      <c r="C13" s="256"/>
      <c r="D13" s="256"/>
      <c r="E13" s="256"/>
      <c r="F13" s="256"/>
      <c r="G13" s="256"/>
      <c r="H13" s="257"/>
      <c r="I13" s="256"/>
      <c r="J13" s="258"/>
      <c r="K13" s="147"/>
    </row>
    <row r="14" spans="1:11" ht="15.75">
      <c r="A14" s="12">
        <v>21</v>
      </c>
      <c r="B14" s="12"/>
      <c r="C14" s="12"/>
      <c r="D14" s="12"/>
      <c r="E14" s="12"/>
      <c r="F14" s="12"/>
      <c r="G14" s="12"/>
      <c r="H14" s="12"/>
      <c r="I14" s="12"/>
      <c r="J14" s="12"/>
      <c r="K14" s="147"/>
    </row>
    <row r="15" spans="1:11" ht="15.75">
      <c r="A15" s="12">
        <f>A14+1</f>
        <v>22</v>
      </c>
      <c r="B15" s="12"/>
      <c r="C15" s="12"/>
      <c r="D15" s="12"/>
      <c r="E15" s="12"/>
      <c r="F15" s="12"/>
      <c r="G15" s="12"/>
      <c r="H15" s="12"/>
      <c r="I15" s="12"/>
      <c r="J15" s="12"/>
      <c r="K15" s="147"/>
    </row>
    <row r="16" spans="1:11" ht="15.75">
      <c r="A16" s="12">
        <f>A15+1</f>
        <v>23</v>
      </c>
      <c r="B16" s="12"/>
      <c r="C16" s="12"/>
      <c r="D16" s="12"/>
      <c r="E16" s="12"/>
      <c r="F16" s="12"/>
      <c r="G16" s="12"/>
      <c r="H16" s="12"/>
      <c r="I16" s="12"/>
      <c r="J16" s="12"/>
      <c r="K16" s="147"/>
    </row>
    <row r="17" spans="1:11" ht="16.5" thickBot="1">
      <c r="A17" s="12">
        <f>A16+1</f>
        <v>24</v>
      </c>
      <c r="B17" s="12"/>
      <c r="C17" s="12"/>
      <c r="D17" s="12"/>
      <c r="E17" s="12"/>
      <c r="F17" s="12"/>
      <c r="G17" s="12"/>
      <c r="H17" s="79"/>
      <c r="I17" s="12"/>
      <c r="J17" s="12"/>
      <c r="K17" s="147"/>
    </row>
    <row r="18" spans="1:11" ht="16.5" thickBot="1">
      <c r="A18" s="224" t="s">
        <v>177</v>
      </c>
      <c r="B18" s="225"/>
      <c r="C18" s="225"/>
      <c r="D18" s="225"/>
      <c r="E18" s="225"/>
      <c r="F18" s="225"/>
      <c r="G18" s="226"/>
      <c r="H18" s="143">
        <f>I18*2+J18+K18</f>
        <v>0</v>
      </c>
      <c r="I18" s="78">
        <f>SUM(I14:I17)</f>
        <v>0</v>
      </c>
      <c r="J18" s="12">
        <f>SUM(J14:J17)</f>
        <v>0</v>
      </c>
      <c r="K18" s="147">
        <f>SUM(K14:K17)</f>
        <v>0</v>
      </c>
    </row>
    <row r="19" spans="1:11" ht="15.75">
      <c r="A19" s="255" t="s">
        <v>187</v>
      </c>
      <c r="B19" s="256"/>
      <c r="C19" s="256"/>
      <c r="D19" s="256"/>
      <c r="E19" s="256"/>
      <c r="F19" s="256"/>
      <c r="G19" s="256"/>
      <c r="H19" s="257"/>
      <c r="I19" s="256"/>
      <c r="J19" s="258"/>
      <c r="K19" s="147"/>
    </row>
    <row r="20" spans="1:11" ht="15.75">
      <c r="A20" s="12">
        <v>31</v>
      </c>
      <c r="B20" s="12"/>
      <c r="C20" s="12"/>
      <c r="D20" s="12"/>
      <c r="E20" s="12"/>
      <c r="F20" s="12"/>
      <c r="G20" s="12"/>
      <c r="H20" s="12"/>
      <c r="I20" s="12"/>
      <c r="J20" s="12"/>
      <c r="K20" s="147"/>
    </row>
    <row r="21" spans="1:11" ht="15.75">
      <c r="A21" s="12">
        <f>A20+1</f>
        <v>32</v>
      </c>
      <c r="B21" s="12"/>
      <c r="C21" s="12"/>
      <c r="D21" s="12"/>
      <c r="E21" s="12"/>
      <c r="F21" s="12"/>
      <c r="G21" s="12"/>
      <c r="H21" s="12"/>
      <c r="I21" s="12"/>
      <c r="J21" s="12"/>
      <c r="K21" s="147"/>
    </row>
    <row r="22" spans="1:11" ht="15.75">
      <c r="A22" s="12">
        <f>A21+1</f>
        <v>33</v>
      </c>
      <c r="B22" s="12"/>
      <c r="C22" s="12"/>
      <c r="D22" s="12"/>
      <c r="E22" s="12"/>
      <c r="F22" s="12"/>
      <c r="G22" s="12"/>
      <c r="H22" s="12"/>
      <c r="I22" s="12"/>
      <c r="J22" s="12"/>
      <c r="K22" s="147"/>
    </row>
    <row r="23" spans="1:11" ht="16.5" thickBot="1">
      <c r="A23" s="12">
        <f>A22+1</f>
        <v>34</v>
      </c>
      <c r="B23" s="12"/>
      <c r="C23" s="12"/>
      <c r="D23" s="12"/>
      <c r="E23" s="12"/>
      <c r="F23" s="12"/>
      <c r="G23" s="12"/>
      <c r="H23" s="79"/>
      <c r="I23" s="12"/>
      <c r="J23" s="12"/>
      <c r="K23" s="147"/>
    </row>
    <row r="24" spans="1:11" ht="16.5" thickBot="1">
      <c r="A24" s="262" t="s">
        <v>185</v>
      </c>
      <c r="B24" s="263"/>
      <c r="C24" s="263"/>
      <c r="D24" s="263"/>
      <c r="E24" s="263"/>
      <c r="F24" s="263"/>
      <c r="G24" s="264"/>
      <c r="H24" s="143">
        <f>I24*2+J24+K24</f>
        <v>0</v>
      </c>
      <c r="I24" s="78">
        <f>SUM(I20:I23)</f>
        <v>0</v>
      </c>
      <c r="J24" s="12">
        <f>SUM(J20:J23)</f>
        <v>0</v>
      </c>
      <c r="K24" s="147">
        <f>SUM(K20:K23)</f>
        <v>0</v>
      </c>
    </row>
    <row r="25" spans="1:11" ht="15.75">
      <c r="A25" s="255" t="s">
        <v>188</v>
      </c>
      <c r="B25" s="256"/>
      <c r="C25" s="256"/>
      <c r="D25" s="256"/>
      <c r="E25" s="256"/>
      <c r="F25" s="256"/>
      <c r="G25" s="256"/>
      <c r="H25" s="257"/>
      <c r="I25" s="256"/>
      <c r="J25" s="258"/>
      <c r="K25" s="147"/>
    </row>
    <row r="26" spans="1:11" ht="15.75">
      <c r="A26" s="12">
        <v>41</v>
      </c>
      <c r="B26" s="12"/>
      <c r="C26" s="12"/>
      <c r="D26" s="12"/>
      <c r="E26" s="12"/>
      <c r="F26" s="12"/>
      <c r="G26" s="12"/>
      <c r="H26" s="12"/>
      <c r="I26" s="12"/>
      <c r="J26" s="12"/>
      <c r="K26" s="147"/>
    </row>
    <row r="27" spans="1:11" ht="15.75">
      <c r="A27" s="12">
        <f>A26+1</f>
        <v>42</v>
      </c>
      <c r="B27" s="12"/>
      <c r="C27" s="12"/>
      <c r="D27" s="12"/>
      <c r="E27" s="12"/>
      <c r="F27" s="12"/>
      <c r="G27" s="12"/>
      <c r="H27" s="12"/>
      <c r="I27" s="12"/>
      <c r="J27" s="12"/>
      <c r="K27" s="147"/>
    </row>
    <row r="28" spans="1:11" ht="15.75">
      <c r="A28" s="12">
        <f>A27+1</f>
        <v>43</v>
      </c>
      <c r="B28" s="12"/>
      <c r="C28" s="12"/>
      <c r="D28" s="12"/>
      <c r="E28" s="12"/>
      <c r="F28" s="12"/>
      <c r="G28" s="12"/>
      <c r="H28" s="12"/>
      <c r="I28" s="12"/>
      <c r="J28" s="12"/>
      <c r="K28" s="147"/>
    </row>
    <row r="29" spans="1:11" ht="16.5" thickBot="1">
      <c r="A29" s="12">
        <f>A28+1</f>
        <v>44</v>
      </c>
      <c r="B29" s="12"/>
      <c r="C29" s="12"/>
      <c r="D29" s="12"/>
      <c r="E29" s="12"/>
      <c r="F29" s="12"/>
      <c r="G29" s="12"/>
      <c r="H29" s="79"/>
      <c r="I29" s="12"/>
      <c r="J29" s="12"/>
      <c r="K29" s="147"/>
    </row>
    <row r="30" spans="1:11" ht="16.5" thickBot="1">
      <c r="A30" s="224" t="s">
        <v>181</v>
      </c>
      <c r="B30" s="225"/>
      <c r="C30" s="225"/>
      <c r="D30" s="225"/>
      <c r="E30" s="225"/>
      <c r="F30" s="225"/>
      <c r="G30" s="226"/>
      <c r="H30" s="143">
        <f>I30*2+J30+K30</f>
        <v>0</v>
      </c>
      <c r="I30" s="78">
        <f>SUM(I26:I29)</f>
        <v>0</v>
      </c>
      <c r="J30" s="12">
        <f>SUM(J26:J29)</f>
        <v>0</v>
      </c>
      <c r="K30" s="147">
        <f>SUM(K26:K29)</f>
        <v>0</v>
      </c>
    </row>
    <row r="31" spans="1:10" ht="15.75">
      <c r="A31" s="82" t="s">
        <v>31</v>
      </c>
      <c r="B31" s="83"/>
      <c r="C31" s="83"/>
      <c r="D31" s="83"/>
      <c r="E31" s="83"/>
      <c r="F31" s="83"/>
      <c r="G31" s="83"/>
      <c r="H31" s="83"/>
      <c r="I31" s="83"/>
      <c r="J31" s="83"/>
    </row>
    <row r="32" spans="1:10" ht="30.75" customHeight="1">
      <c r="A32" s="82"/>
      <c r="B32" s="219" t="s">
        <v>254</v>
      </c>
      <c r="C32" s="219"/>
      <c r="D32" s="219"/>
      <c r="E32" s="219"/>
      <c r="F32" s="219"/>
      <c r="G32" s="219"/>
      <c r="H32" s="219"/>
      <c r="I32" s="219"/>
      <c r="J32" s="219"/>
    </row>
    <row r="33" spans="1:10" ht="15.75">
      <c r="A33" s="84" t="s">
        <v>32</v>
      </c>
      <c r="B33" s="100" t="s">
        <v>63</v>
      </c>
      <c r="C33" s="36"/>
      <c r="D33" s="36"/>
      <c r="E33" s="36"/>
      <c r="F33" s="36"/>
      <c r="G33" s="36"/>
      <c r="H33" s="36"/>
      <c r="I33" s="36"/>
      <c r="J33" s="36"/>
    </row>
    <row r="34" spans="1:10" ht="15.75">
      <c r="A34" s="84" t="s">
        <v>32</v>
      </c>
      <c r="B34" s="100" t="s">
        <v>33</v>
      </c>
      <c r="C34" s="36"/>
      <c r="D34" s="36"/>
      <c r="E34" s="36"/>
      <c r="F34" s="36"/>
      <c r="G34" s="36"/>
      <c r="H34" s="36"/>
      <c r="I34" s="36"/>
      <c r="J34" s="36"/>
    </row>
    <row r="35" spans="1:10" ht="15.75">
      <c r="A35" s="84"/>
      <c r="B35" s="218" t="s">
        <v>304</v>
      </c>
      <c r="C35" s="218"/>
      <c r="D35" s="218"/>
      <c r="E35" s="218"/>
      <c r="F35" s="218"/>
      <c r="G35" s="218"/>
      <c r="H35" s="218"/>
      <c r="I35" s="36"/>
      <c r="J35" s="36"/>
    </row>
    <row r="36" spans="1:10" ht="15.75">
      <c r="A36" s="84"/>
      <c r="B36" s="140"/>
      <c r="C36" s="140"/>
      <c r="D36" s="140"/>
      <c r="E36" s="140"/>
      <c r="F36" s="140"/>
      <c r="G36" s="140"/>
      <c r="H36" s="36"/>
      <c r="I36" s="36"/>
      <c r="J36" s="36"/>
    </row>
    <row r="37" spans="1:10" ht="15.75">
      <c r="A37" s="243" t="s">
        <v>34</v>
      </c>
      <c r="B37" s="243"/>
      <c r="C37" s="243"/>
      <c r="D37" s="243"/>
      <c r="E37" s="243"/>
      <c r="F37" s="243"/>
      <c r="G37" s="243"/>
      <c r="H37" s="243"/>
      <c r="I37" s="243"/>
      <c r="J37" s="243"/>
    </row>
    <row r="38" spans="1:10" ht="15.75">
      <c r="A38" s="36"/>
      <c r="B38" s="36"/>
      <c r="C38" s="36"/>
      <c r="D38" s="36"/>
      <c r="E38" s="36"/>
      <c r="F38" s="36"/>
      <c r="G38" s="36"/>
      <c r="H38" s="36"/>
      <c r="I38" s="36"/>
      <c r="J38" s="36"/>
    </row>
  </sheetData>
  <sheetProtection/>
  <mergeCells count="21">
    <mergeCell ref="A18:G18"/>
    <mergeCell ref="I5:K5"/>
    <mergeCell ref="A37:J37"/>
    <mergeCell ref="B35:H35"/>
    <mergeCell ref="A25:J25"/>
    <mergeCell ref="A13:J13"/>
    <mergeCell ref="C5:C6"/>
    <mergeCell ref="B32:J32"/>
    <mergeCell ref="A19:J19"/>
    <mergeCell ref="A7:J7"/>
    <mergeCell ref="A12:G12"/>
    <mergeCell ref="A24:G24"/>
    <mergeCell ref="A30:G30"/>
    <mergeCell ref="A1:J1"/>
    <mergeCell ref="A2:J2"/>
    <mergeCell ref="A3:J3"/>
    <mergeCell ref="A5:A6"/>
    <mergeCell ref="B5:B6"/>
    <mergeCell ref="D5:D6"/>
    <mergeCell ref="F5:G5"/>
    <mergeCell ref="E5:E6"/>
  </mergeCells>
  <printOptions/>
  <pageMargins left="0.7086614173228347" right="0.7086614173228347" top="0.36" bottom="0.3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3"/>
  <sheetViews>
    <sheetView zoomScalePageLayoutView="0" workbookViewId="0" topLeftCell="A1">
      <selection activeCell="AG32" sqref="AG32"/>
    </sheetView>
  </sheetViews>
  <sheetFormatPr defaultColWidth="9.00390625" defaultRowHeight="15.75"/>
  <cols>
    <col min="1" max="1" width="5.50390625" style="0" customWidth="1"/>
    <col min="2" max="2" width="8.50390625" style="0" customWidth="1"/>
    <col min="3" max="39" width="4.50390625" style="0" customWidth="1"/>
  </cols>
  <sheetData>
    <row r="1" spans="1:28" ht="15.75">
      <c r="A1" s="155" t="s">
        <v>140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</row>
    <row r="2" spans="1:28" ht="15.75">
      <c r="A2" s="216" t="s">
        <v>139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</row>
    <row r="3" spans="1:39" ht="15.75">
      <c r="A3" s="70" t="s">
        <v>49</v>
      </c>
      <c r="B3" s="71" t="s">
        <v>36</v>
      </c>
      <c r="C3" s="222" t="s">
        <v>38</v>
      </c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</row>
    <row r="4" spans="1:39" ht="15.75">
      <c r="A4" s="73" t="s">
        <v>50</v>
      </c>
      <c r="B4" s="74" t="s">
        <v>37</v>
      </c>
      <c r="C4" s="227" t="s">
        <v>39</v>
      </c>
      <c r="D4" s="228"/>
      <c r="E4" s="228"/>
      <c r="F4" s="228"/>
      <c r="G4" s="228"/>
      <c r="H4" s="229"/>
      <c r="I4" s="227" t="s">
        <v>40</v>
      </c>
      <c r="J4" s="228"/>
      <c r="K4" s="228"/>
      <c r="L4" s="228"/>
      <c r="M4" s="228"/>
      <c r="N4" s="229"/>
      <c r="O4" s="227" t="s">
        <v>41</v>
      </c>
      <c r="P4" s="228"/>
      <c r="Q4" s="228"/>
      <c r="R4" s="228"/>
      <c r="S4" s="228"/>
      <c r="T4" s="229"/>
      <c r="U4" s="227" t="s">
        <v>42</v>
      </c>
      <c r="V4" s="228"/>
      <c r="W4" s="228"/>
      <c r="X4" s="228"/>
      <c r="Y4" s="228"/>
      <c r="Z4" s="229"/>
      <c r="AA4" s="227" t="s">
        <v>43</v>
      </c>
      <c r="AB4" s="228"/>
      <c r="AC4" s="228"/>
      <c r="AD4" s="228"/>
      <c r="AE4" s="228"/>
      <c r="AF4" s="229"/>
      <c r="AG4" s="227" t="s">
        <v>44</v>
      </c>
      <c r="AH4" s="228"/>
      <c r="AI4" s="228"/>
      <c r="AJ4" s="229"/>
      <c r="AK4" s="320" t="s">
        <v>45</v>
      </c>
      <c r="AL4" s="322"/>
      <c r="AM4" s="321"/>
    </row>
    <row r="5" spans="1:39" ht="26.25">
      <c r="A5" s="73" t="s">
        <v>51</v>
      </c>
      <c r="B5" s="119">
        <v>2020</v>
      </c>
      <c r="C5" s="230" t="s">
        <v>46</v>
      </c>
      <c r="D5" s="230"/>
      <c r="E5" s="230" t="s">
        <v>47</v>
      </c>
      <c r="F5" s="230"/>
      <c r="G5" s="320" t="s">
        <v>290</v>
      </c>
      <c r="H5" s="321"/>
      <c r="I5" s="230" t="s">
        <v>46</v>
      </c>
      <c r="J5" s="230"/>
      <c r="K5" s="230" t="s">
        <v>47</v>
      </c>
      <c r="L5" s="230"/>
      <c r="M5" s="320" t="s">
        <v>290</v>
      </c>
      <c r="N5" s="321"/>
      <c r="O5" s="230" t="s">
        <v>46</v>
      </c>
      <c r="P5" s="230"/>
      <c r="Q5" s="230" t="s">
        <v>47</v>
      </c>
      <c r="R5" s="230"/>
      <c r="S5" s="320" t="s">
        <v>290</v>
      </c>
      <c r="T5" s="321"/>
      <c r="U5" s="230" t="s">
        <v>46</v>
      </c>
      <c r="V5" s="230"/>
      <c r="W5" s="230" t="s">
        <v>47</v>
      </c>
      <c r="X5" s="230"/>
      <c r="Y5" s="320" t="s">
        <v>290</v>
      </c>
      <c r="Z5" s="321"/>
      <c r="AA5" s="230" t="s">
        <v>46</v>
      </c>
      <c r="AB5" s="230"/>
      <c r="AC5" s="230" t="s">
        <v>47</v>
      </c>
      <c r="AD5" s="230"/>
      <c r="AE5" s="320" t="s">
        <v>290</v>
      </c>
      <c r="AF5" s="321"/>
      <c r="AG5" s="230" t="s">
        <v>46</v>
      </c>
      <c r="AH5" s="230"/>
      <c r="AI5" s="230" t="s">
        <v>47</v>
      </c>
      <c r="AJ5" s="230"/>
      <c r="AK5" s="75" t="s">
        <v>46</v>
      </c>
      <c r="AL5" s="75" t="s">
        <v>47</v>
      </c>
      <c r="AM5" s="323" t="s">
        <v>309</v>
      </c>
    </row>
    <row r="6" spans="1:39" ht="15.75">
      <c r="A6" s="76" t="s">
        <v>48</v>
      </c>
      <c r="B6" s="77" t="s">
        <v>287</v>
      </c>
      <c r="C6" s="9" t="s">
        <v>52</v>
      </c>
      <c r="D6" s="9" t="s">
        <v>53</v>
      </c>
      <c r="E6" s="9" t="s">
        <v>52</v>
      </c>
      <c r="F6" s="9" t="s">
        <v>53</v>
      </c>
      <c r="G6" s="9" t="s">
        <v>52</v>
      </c>
      <c r="H6" s="9" t="s">
        <v>53</v>
      </c>
      <c r="I6" s="9" t="s">
        <v>52</v>
      </c>
      <c r="J6" s="9" t="s">
        <v>53</v>
      </c>
      <c r="K6" s="9" t="s">
        <v>52</v>
      </c>
      <c r="L6" s="9" t="s">
        <v>53</v>
      </c>
      <c r="M6" s="9" t="s">
        <v>52</v>
      </c>
      <c r="N6" s="9" t="s">
        <v>53</v>
      </c>
      <c r="O6" s="9" t="s">
        <v>52</v>
      </c>
      <c r="P6" s="9" t="s">
        <v>53</v>
      </c>
      <c r="Q6" s="9" t="s">
        <v>52</v>
      </c>
      <c r="R6" s="9" t="s">
        <v>53</v>
      </c>
      <c r="S6" s="9" t="s">
        <v>52</v>
      </c>
      <c r="T6" s="9" t="s">
        <v>53</v>
      </c>
      <c r="U6" s="9" t="s">
        <v>52</v>
      </c>
      <c r="V6" s="9" t="s">
        <v>53</v>
      </c>
      <c r="W6" s="9" t="s">
        <v>52</v>
      </c>
      <c r="X6" s="9" t="s">
        <v>53</v>
      </c>
      <c r="Y6" s="9" t="s">
        <v>52</v>
      </c>
      <c r="Z6" s="9" t="s">
        <v>53</v>
      </c>
      <c r="AA6" s="9" t="s">
        <v>52</v>
      </c>
      <c r="AB6" s="9" t="s">
        <v>53</v>
      </c>
      <c r="AC6" s="9" t="s">
        <v>52</v>
      </c>
      <c r="AD6" s="9" t="s">
        <v>53</v>
      </c>
      <c r="AE6" s="9" t="s">
        <v>52</v>
      </c>
      <c r="AF6" s="9" t="s">
        <v>53</v>
      </c>
      <c r="AG6" s="9" t="s">
        <v>52</v>
      </c>
      <c r="AH6" s="9" t="s">
        <v>53</v>
      </c>
      <c r="AI6" s="9" t="s">
        <v>52</v>
      </c>
      <c r="AJ6" s="9" t="s">
        <v>53</v>
      </c>
      <c r="AK6" s="40" t="s">
        <v>57</v>
      </c>
      <c r="AL6" s="40" t="s">
        <v>57</v>
      </c>
      <c r="AM6" s="147" t="s">
        <v>57</v>
      </c>
    </row>
    <row r="7" spans="1:39" ht="15.75">
      <c r="A7" s="10" t="s">
        <v>55</v>
      </c>
      <c r="B7" s="38" t="s">
        <v>258</v>
      </c>
      <c r="C7" s="79"/>
      <c r="D7" s="79"/>
      <c r="E7" s="79"/>
      <c r="F7" s="79"/>
      <c r="G7" s="79"/>
      <c r="H7" s="79"/>
      <c r="I7" s="12"/>
      <c r="J7" s="12"/>
      <c r="K7" s="12"/>
      <c r="L7" s="12"/>
      <c r="M7" s="12"/>
      <c r="N7" s="12"/>
      <c r="O7" s="327"/>
      <c r="P7" s="327"/>
      <c r="Q7" s="327"/>
      <c r="R7" s="327"/>
      <c r="S7" s="327"/>
      <c r="T7" s="327"/>
      <c r="U7" s="327"/>
      <c r="V7" s="328"/>
      <c r="W7" s="329"/>
      <c r="X7" s="330"/>
      <c r="Y7" s="330"/>
      <c r="Z7" s="330"/>
      <c r="AA7" s="327"/>
      <c r="AB7" s="327"/>
      <c r="AC7" s="327"/>
      <c r="AD7" s="327"/>
      <c r="AE7" s="327"/>
      <c r="AF7" s="327"/>
      <c r="AG7" s="336"/>
      <c r="AH7" s="336"/>
      <c r="AI7" s="336"/>
      <c r="AJ7" s="336"/>
      <c r="AK7" s="12">
        <f>SUM(C7,I7,O7,U7,AA7,AG7)</f>
        <v>0</v>
      </c>
      <c r="AL7" s="12">
        <f>SUM(E7,K7,Q7,W7,AC7,AI7)</f>
        <v>0</v>
      </c>
      <c r="AM7" s="12">
        <f>SUM(G7,M7,S7,Y7,AE7)</f>
        <v>0</v>
      </c>
    </row>
    <row r="8" spans="1:39" ht="15.75">
      <c r="A8" s="10" t="s">
        <v>55</v>
      </c>
      <c r="B8" s="39" t="s">
        <v>259</v>
      </c>
      <c r="C8" s="116"/>
      <c r="D8" s="116"/>
      <c r="E8" s="116"/>
      <c r="F8" s="116"/>
      <c r="G8" s="324"/>
      <c r="H8" s="324"/>
      <c r="I8" s="236" t="s">
        <v>132</v>
      </c>
      <c r="J8" s="237"/>
      <c r="K8" s="237"/>
      <c r="L8" s="238"/>
      <c r="M8" s="150"/>
      <c r="N8" s="150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12">
        <f>SUM(C8,I8,O8,U8,AA8,AG8)</f>
        <v>0</v>
      </c>
      <c r="AL8" s="12">
        <f>SUM(E8,K8,Q8,W8,AC8,AI8)</f>
        <v>0</v>
      </c>
      <c r="AM8" s="12">
        <f>SUM(G8,M8,S8,Y8,AE8)</f>
        <v>0</v>
      </c>
    </row>
    <row r="9" spans="1:39" ht="15.75">
      <c r="A9" s="10" t="s">
        <v>55</v>
      </c>
      <c r="B9" s="38" t="s">
        <v>260</v>
      </c>
      <c r="C9" s="80"/>
      <c r="D9" s="80"/>
      <c r="E9" s="80"/>
      <c r="F9" s="80"/>
      <c r="G9" s="80"/>
      <c r="H9" s="80"/>
      <c r="I9" s="12"/>
      <c r="J9" s="12"/>
      <c r="K9" s="12"/>
      <c r="L9" s="12"/>
      <c r="M9" s="12"/>
      <c r="N9" s="12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12">
        <f>SUM(C9,I9,O9,U9,AA9,AG9)</f>
        <v>0</v>
      </c>
      <c r="AL9" s="12">
        <f>SUM(E9,K9,Q9,W9,AC9,AI9)</f>
        <v>0</v>
      </c>
      <c r="AM9" s="12">
        <f aca="true" t="shared" si="0" ref="AM9:AM23">SUM(G9,M9,S9,Y9,AE9)</f>
        <v>0</v>
      </c>
    </row>
    <row r="10" spans="1:39" ht="15.75">
      <c r="A10" s="10" t="s">
        <v>55</v>
      </c>
      <c r="B10" s="38" t="s">
        <v>261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327"/>
      <c r="P10" s="327"/>
      <c r="Q10" s="327"/>
      <c r="R10" s="327"/>
      <c r="S10" s="327"/>
      <c r="T10" s="327"/>
      <c r="U10" s="327"/>
      <c r="V10" s="327"/>
      <c r="W10" s="327"/>
      <c r="X10" s="327"/>
      <c r="Y10" s="327"/>
      <c r="Z10" s="327"/>
      <c r="AA10" s="327"/>
      <c r="AB10" s="327"/>
      <c r="AC10" s="327"/>
      <c r="AD10" s="327"/>
      <c r="AE10" s="327"/>
      <c r="AF10" s="327"/>
      <c r="AG10" s="327"/>
      <c r="AH10" s="327"/>
      <c r="AI10" s="327"/>
      <c r="AJ10" s="327"/>
      <c r="AK10" s="12">
        <f>SUM(C10,I10,O10,U10,AA10,AG10)</f>
        <v>0</v>
      </c>
      <c r="AL10" s="12">
        <f>SUM(E10,K10,Q10,W10,AC10,AI10)</f>
        <v>0</v>
      </c>
      <c r="AM10" s="12">
        <f t="shared" si="0"/>
        <v>0</v>
      </c>
    </row>
    <row r="11" spans="1:39" ht="15.75">
      <c r="A11" s="10" t="s">
        <v>55</v>
      </c>
      <c r="B11" s="38" t="s">
        <v>262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7"/>
      <c r="AF11" s="327"/>
      <c r="AG11" s="327"/>
      <c r="AH11" s="327"/>
      <c r="AI11" s="327"/>
      <c r="AJ11" s="327"/>
      <c r="AK11" s="12">
        <f>SUM(C11,I11,O11,U11,AA11,AG11)</f>
        <v>0</v>
      </c>
      <c r="AL11" s="12">
        <f>SUM(E11,K11,Q11,W11,AC11,AI11)</f>
        <v>0</v>
      </c>
      <c r="AM11" s="12">
        <f t="shared" si="0"/>
        <v>0</v>
      </c>
    </row>
    <row r="12" spans="1:39" ht="15.75">
      <c r="A12" s="10" t="s">
        <v>55</v>
      </c>
      <c r="B12" s="38" t="s">
        <v>263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327"/>
      <c r="P12" s="327"/>
      <c r="Q12" s="327"/>
      <c r="R12" s="327"/>
      <c r="S12" s="327"/>
      <c r="T12" s="327"/>
      <c r="U12" s="327"/>
      <c r="V12" s="327"/>
      <c r="W12" s="327"/>
      <c r="X12" s="327"/>
      <c r="Y12" s="331"/>
      <c r="Z12" s="331"/>
      <c r="AA12" s="331"/>
      <c r="AB12" s="332"/>
      <c r="AC12" s="332"/>
      <c r="AD12" s="332"/>
      <c r="AE12" s="332"/>
      <c r="AF12" s="332"/>
      <c r="AG12" s="327"/>
      <c r="AH12" s="327"/>
      <c r="AI12" s="327"/>
      <c r="AJ12" s="327"/>
      <c r="AK12" s="12">
        <f>SUM(C12,I12,O12,U12,AA12,AG12)</f>
        <v>0</v>
      </c>
      <c r="AL12" s="12">
        <f>SUM(E12,K12,Q12,W12,AC12,AI12)</f>
        <v>0</v>
      </c>
      <c r="AM12" s="12">
        <f t="shared" si="0"/>
        <v>0</v>
      </c>
    </row>
    <row r="13" spans="1:39" ht="15.75">
      <c r="A13" s="10" t="s">
        <v>55</v>
      </c>
      <c r="B13" s="38" t="s">
        <v>264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327"/>
      <c r="P13" s="327"/>
      <c r="Q13" s="327"/>
      <c r="R13" s="327"/>
      <c r="S13" s="327"/>
      <c r="T13" s="327"/>
      <c r="U13" s="336"/>
      <c r="V13" s="336"/>
      <c r="W13" s="336"/>
      <c r="X13" s="336"/>
      <c r="Y13" s="336"/>
      <c r="Z13" s="336"/>
      <c r="AA13" s="337"/>
      <c r="AB13" s="337"/>
      <c r="AC13" s="337"/>
      <c r="AD13" s="337"/>
      <c r="AE13" s="338"/>
      <c r="AF13" s="338"/>
      <c r="AG13" s="333"/>
      <c r="AH13" s="327"/>
      <c r="AI13" s="327"/>
      <c r="AJ13" s="327"/>
      <c r="AK13" s="12">
        <f>SUM(C13,I13,O13,U13,AA13,AG13)</f>
        <v>0</v>
      </c>
      <c r="AL13" s="12">
        <f>SUM(E13,K13,Q13,W13,AC13,AI13)</f>
        <v>0</v>
      </c>
      <c r="AM13" s="12">
        <f t="shared" si="0"/>
        <v>0</v>
      </c>
    </row>
    <row r="14" spans="1:39" ht="15.75">
      <c r="A14" s="10" t="s">
        <v>55</v>
      </c>
      <c r="B14" s="38" t="s">
        <v>265</v>
      </c>
      <c r="C14" s="240" t="s">
        <v>308</v>
      </c>
      <c r="D14" s="241"/>
      <c r="E14" s="241"/>
      <c r="F14" s="242"/>
      <c r="G14" s="151"/>
      <c r="H14" s="151"/>
      <c r="I14" s="12"/>
      <c r="J14" s="12"/>
      <c r="K14" s="12"/>
      <c r="L14" s="12"/>
      <c r="M14" s="12"/>
      <c r="N14" s="12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34"/>
      <c r="Z14" s="334"/>
      <c r="AA14" s="334"/>
      <c r="AB14" s="335"/>
      <c r="AC14" s="335"/>
      <c r="AD14" s="335"/>
      <c r="AE14" s="335"/>
      <c r="AF14" s="335"/>
      <c r="AG14" s="327"/>
      <c r="AH14" s="327"/>
      <c r="AI14" s="327"/>
      <c r="AJ14" s="327"/>
      <c r="AK14" s="12">
        <f>SUM(C14,I14,O14,U14,AA14,AG14)</f>
        <v>0</v>
      </c>
      <c r="AL14" s="12">
        <f>SUM(E14,K14,Q14,W14,AC14,AI14)</f>
        <v>0</v>
      </c>
      <c r="AM14" s="12">
        <f t="shared" si="0"/>
        <v>0</v>
      </c>
    </row>
    <row r="15" spans="1:39" ht="15.75">
      <c r="A15" s="10" t="s">
        <v>55</v>
      </c>
      <c r="B15" s="38" t="s">
        <v>266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327"/>
      <c r="P15" s="327"/>
      <c r="Q15" s="327"/>
      <c r="R15" s="327"/>
      <c r="S15" s="327"/>
      <c r="T15" s="327"/>
      <c r="U15" s="327"/>
      <c r="V15" s="327"/>
      <c r="W15" s="327"/>
      <c r="X15" s="327"/>
      <c r="Y15" s="333"/>
      <c r="Z15" s="333"/>
      <c r="AA15" s="333"/>
      <c r="AB15" s="327"/>
      <c r="AC15" s="327"/>
      <c r="AD15" s="327"/>
      <c r="AE15" s="327"/>
      <c r="AF15" s="327"/>
      <c r="AG15" s="327"/>
      <c r="AH15" s="327"/>
      <c r="AI15" s="327"/>
      <c r="AJ15" s="327"/>
      <c r="AK15" s="12">
        <f>SUM(C15,I15,O15,U15,AA15,AG15)</f>
        <v>0</v>
      </c>
      <c r="AL15" s="12">
        <f>SUM(E15,K15,Q15,W15,AC15,AI15)</f>
        <v>0</v>
      </c>
      <c r="AM15" s="12">
        <f t="shared" si="0"/>
        <v>0</v>
      </c>
    </row>
    <row r="16" spans="1:39" ht="15.75">
      <c r="A16" s="10" t="s">
        <v>55</v>
      </c>
      <c r="B16" s="38" t="s">
        <v>267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  <c r="AF16" s="327"/>
      <c r="AG16" s="327"/>
      <c r="AH16" s="327"/>
      <c r="AI16" s="327"/>
      <c r="AJ16" s="327"/>
      <c r="AK16" s="12">
        <f>SUM(C16,I16,O16,U16,AA16,AG16)</f>
        <v>0</v>
      </c>
      <c r="AL16" s="12">
        <f>SUM(E16,K16,Q16,W16,AC16,AI16)</f>
        <v>0</v>
      </c>
      <c r="AM16" s="12">
        <f t="shared" si="0"/>
        <v>0</v>
      </c>
    </row>
    <row r="17" spans="1:39" ht="15.75">
      <c r="A17" s="10" t="s">
        <v>55</v>
      </c>
      <c r="B17" s="38" t="s">
        <v>268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327"/>
      <c r="AD17" s="327"/>
      <c r="AE17" s="332"/>
      <c r="AF17" s="332"/>
      <c r="AG17" s="332"/>
      <c r="AH17" s="332"/>
      <c r="AI17" s="332"/>
      <c r="AJ17" s="332"/>
      <c r="AK17" s="12">
        <f>SUM(C17,I17,O17,U17,AA17,AG17)</f>
        <v>0</v>
      </c>
      <c r="AL17" s="12">
        <f>SUM(E17,K17,Q17,W17,AC17,AI17)</f>
        <v>0</v>
      </c>
      <c r="AM17" s="12">
        <f t="shared" si="0"/>
        <v>0</v>
      </c>
    </row>
    <row r="18" spans="1:39" ht="15.75">
      <c r="A18" s="10" t="s">
        <v>55</v>
      </c>
      <c r="B18" s="38" t="s">
        <v>269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7"/>
      <c r="AC18" s="327"/>
      <c r="AD18" s="327"/>
      <c r="AE18" s="327"/>
      <c r="AF18" s="327"/>
      <c r="AG18" s="336"/>
      <c r="AH18" s="336"/>
      <c r="AI18" s="336"/>
      <c r="AJ18" s="336"/>
      <c r="AK18" s="12">
        <f>SUM(C18,I18,O18,U18,AA18,AG18)</f>
        <v>0</v>
      </c>
      <c r="AL18" s="12">
        <f>SUM(E18,K18,Q18,W18,AC18,AI18)</f>
        <v>0</v>
      </c>
      <c r="AM18" s="12">
        <f t="shared" si="0"/>
        <v>0</v>
      </c>
    </row>
    <row r="19" spans="1:39" ht="15.75">
      <c r="A19" s="10" t="s">
        <v>55</v>
      </c>
      <c r="B19" s="38" t="s">
        <v>270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7"/>
      <c r="AE19" s="335"/>
      <c r="AF19" s="335"/>
      <c r="AG19" s="335"/>
      <c r="AH19" s="335"/>
      <c r="AI19" s="335"/>
      <c r="AJ19" s="335"/>
      <c r="AK19" s="12">
        <f>SUM(C19,I19,O19,U19,AA19,AG19)</f>
        <v>0</v>
      </c>
      <c r="AL19" s="12">
        <f>SUM(E19,K19,Q19,W19,AC19,AI19)</f>
        <v>0</v>
      </c>
      <c r="AM19" s="12">
        <f t="shared" si="0"/>
        <v>0</v>
      </c>
    </row>
    <row r="20" spans="1:39" ht="15.75">
      <c r="A20" s="10" t="s">
        <v>55</v>
      </c>
      <c r="B20" s="38" t="s">
        <v>271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27"/>
      <c r="AC20" s="327"/>
      <c r="AD20" s="327"/>
      <c r="AE20" s="327"/>
      <c r="AF20" s="327"/>
      <c r="AG20" s="327"/>
      <c r="AH20" s="327"/>
      <c r="AI20" s="327"/>
      <c r="AJ20" s="327"/>
      <c r="AK20" s="12">
        <f>SUM(C20,I20,O20,U20,AA20,AG20)</f>
        <v>0</v>
      </c>
      <c r="AL20" s="12">
        <f>SUM(E20,K20,Q20,W20,AC20,AI20)</f>
        <v>0</v>
      </c>
      <c r="AM20" s="12">
        <f t="shared" si="0"/>
        <v>0</v>
      </c>
    </row>
    <row r="21" spans="1:39" ht="15.75">
      <c r="A21" s="118" t="s">
        <v>54</v>
      </c>
      <c r="B21" s="38" t="s">
        <v>288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7"/>
      <c r="AB21" s="327"/>
      <c r="AC21" s="327"/>
      <c r="AD21" s="327"/>
      <c r="AE21" s="327"/>
      <c r="AF21" s="327"/>
      <c r="AG21" s="327"/>
      <c r="AH21" s="327"/>
      <c r="AI21" s="327"/>
      <c r="AJ21" s="327"/>
      <c r="AK21" s="12">
        <f>SUM(C21,I21,O21,U21,AA21,AG21)</f>
        <v>0</v>
      </c>
      <c r="AL21" s="12">
        <f>SUM(E21,K21,Q21,W21,AC21,AI21)</f>
        <v>0</v>
      </c>
      <c r="AM21" s="12">
        <f t="shared" si="0"/>
        <v>0</v>
      </c>
    </row>
    <row r="22" spans="1:39" ht="15.75">
      <c r="A22" s="118" t="s">
        <v>54</v>
      </c>
      <c r="B22" s="38" t="s">
        <v>306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327"/>
      <c r="P22" s="327"/>
      <c r="Q22" s="327"/>
      <c r="R22" s="327"/>
      <c r="S22" s="327"/>
      <c r="T22" s="327"/>
      <c r="U22" s="327"/>
      <c r="V22" s="327"/>
      <c r="W22" s="327"/>
      <c r="X22" s="327"/>
      <c r="Y22" s="327"/>
      <c r="Z22" s="327"/>
      <c r="AA22" s="327"/>
      <c r="AB22" s="327"/>
      <c r="AC22" s="327"/>
      <c r="AD22" s="327"/>
      <c r="AE22" s="327"/>
      <c r="AF22" s="327"/>
      <c r="AG22" s="327"/>
      <c r="AH22" s="327"/>
      <c r="AI22" s="327"/>
      <c r="AJ22" s="327"/>
      <c r="AK22" s="12">
        <f>SUM(C22,I22,O22,U22,AA22,AG22)</f>
        <v>0</v>
      </c>
      <c r="AL22" s="12">
        <f>SUM(E22,K22,Q22,W22,AC22,AI22)</f>
        <v>0</v>
      </c>
      <c r="AM22" s="12">
        <f t="shared" si="0"/>
        <v>0</v>
      </c>
    </row>
    <row r="23" spans="1:39" ht="15.75">
      <c r="A23" s="118" t="s">
        <v>54</v>
      </c>
      <c r="B23" s="38" t="s">
        <v>307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327"/>
      <c r="AB23" s="327"/>
      <c r="AC23" s="327"/>
      <c r="AD23" s="327"/>
      <c r="AE23" s="327"/>
      <c r="AF23" s="327"/>
      <c r="AG23" s="327"/>
      <c r="AH23" s="327"/>
      <c r="AI23" s="327"/>
      <c r="AJ23" s="327"/>
      <c r="AK23" s="12">
        <f>SUM(C23,I23,O23,U23,AA23,AG23)</f>
        <v>0</v>
      </c>
      <c r="AL23" s="12">
        <f>SUM(E23,K23,Q23,W23,AC23,AI23)</f>
        <v>0</v>
      </c>
      <c r="AM23" s="12">
        <f t="shared" si="0"/>
        <v>0</v>
      </c>
    </row>
    <row r="24" spans="1:39" ht="15.75">
      <c r="A24" s="234" t="s">
        <v>56</v>
      </c>
      <c r="B24" s="234"/>
      <c r="C24" s="120">
        <f>SUM(C7:C23)</f>
        <v>0</v>
      </c>
      <c r="D24" s="339" t="s">
        <v>57</v>
      </c>
      <c r="E24" s="120">
        <f>SUM(E7:E23)</f>
        <v>0</v>
      </c>
      <c r="F24" s="339" t="s">
        <v>57</v>
      </c>
      <c r="G24" s="339">
        <f>SUM(G7:G13,G15:G23)</f>
        <v>0</v>
      </c>
      <c r="H24" s="339" t="s">
        <v>57</v>
      </c>
      <c r="I24" s="120">
        <f>SUM(I7:I23)</f>
        <v>0</v>
      </c>
      <c r="J24" s="339" t="s">
        <v>57</v>
      </c>
      <c r="K24" s="120">
        <f>SUM(K7:K23)</f>
        <v>0</v>
      </c>
      <c r="L24" s="339" t="s">
        <v>57</v>
      </c>
      <c r="M24" s="339">
        <f>SUM(M7,M9:M23)</f>
        <v>0</v>
      </c>
      <c r="N24" s="339" t="s">
        <v>57</v>
      </c>
      <c r="O24" s="120">
        <f>SUM(O7:O23)</f>
        <v>0</v>
      </c>
      <c r="P24" s="339" t="s">
        <v>57</v>
      </c>
      <c r="Q24" s="120">
        <f>SUM(Q7:Q23)</f>
        <v>0</v>
      </c>
      <c r="R24" s="339" t="s">
        <v>57</v>
      </c>
      <c r="S24" s="339">
        <f>SUM(Q7:Q23)</f>
        <v>0</v>
      </c>
      <c r="T24" s="339" t="s">
        <v>57</v>
      </c>
      <c r="U24" s="120">
        <f>SUM(U7:U23)</f>
        <v>0</v>
      </c>
      <c r="V24" s="339" t="s">
        <v>57</v>
      </c>
      <c r="W24" s="120">
        <f>SUM(W7:W23)</f>
        <v>0</v>
      </c>
      <c r="X24" s="339" t="s">
        <v>57</v>
      </c>
      <c r="Y24" s="339">
        <f>SUM(Y7:Y23)</f>
        <v>0</v>
      </c>
      <c r="Z24" s="339" t="s">
        <v>57</v>
      </c>
      <c r="AA24" s="120">
        <f>SUM(AA7:AA23)</f>
        <v>0</v>
      </c>
      <c r="AB24" s="339" t="s">
        <v>57</v>
      </c>
      <c r="AC24" s="120">
        <f>SUM(AC7:AC23)</f>
        <v>0</v>
      </c>
      <c r="AD24" s="339" t="s">
        <v>57</v>
      </c>
      <c r="AE24" s="339">
        <f>SUM(AE7:AE23)</f>
        <v>0</v>
      </c>
      <c r="AF24" s="339" t="s">
        <v>57</v>
      </c>
      <c r="AG24" s="120">
        <f>SUM(AG7:AG23)</f>
        <v>0</v>
      </c>
      <c r="AH24" s="339" t="s">
        <v>57</v>
      </c>
      <c r="AI24" s="120">
        <f>SUM(AI7:AI23)</f>
        <v>0</v>
      </c>
      <c r="AJ24" s="40" t="s">
        <v>57</v>
      </c>
      <c r="AK24" s="12">
        <f>SUM(AK7:AK23)</f>
        <v>0</v>
      </c>
      <c r="AL24" s="12">
        <f>SUM(AL7:AL23)</f>
        <v>0</v>
      </c>
      <c r="AM24" s="12">
        <f>SUM(AM7:AM23)</f>
        <v>0</v>
      </c>
    </row>
    <row r="25" spans="35:39" ht="15.75">
      <c r="AI25" s="239" t="s">
        <v>171</v>
      </c>
      <c r="AJ25" s="239"/>
      <c r="AK25" s="102">
        <f>SUM(C24,I24,O24,U24,AA24,AG24)</f>
        <v>0</v>
      </c>
      <c r="AL25" s="102">
        <f>SUM(E24,K24,Q24,W24,AC24,AI24)</f>
        <v>0</v>
      </c>
      <c r="AM25" s="102">
        <f>SUM(G24,M24,S24,Y24,AE24)</f>
        <v>0</v>
      </c>
    </row>
    <row r="26" spans="1:28" ht="15.7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</row>
    <row r="27" spans="1:28" ht="15.75">
      <c r="A27" s="85" t="s">
        <v>31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</row>
    <row r="28" spans="1:28" ht="30.75" customHeight="1">
      <c r="A28" s="85"/>
      <c r="B28" s="220" t="s">
        <v>82</v>
      </c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</row>
    <row r="29" spans="1:28" ht="15.75">
      <c r="A29" s="36"/>
      <c r="B29" s="220" t="s">
        <v>58</v>
      </c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</row>
    <row r="30" spans="1:28" ht="15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</row>
    <row r="31" spans="1:39" ht="15.75">
      <c r="A31" s="212" t="s">
        <v>34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</row>
    <row r="32" spans="1:28" ht="15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</row>
    <row r="33" spans="1:28" ht="15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</row>
  </sheetData>
  <sheetProtection/>
  <mergeCells count="34">
    <mergeCell ref="AC5:AD5"/>
    <mergeCell ref="AE5:AF5"/>
    <mergeCell ref="AG5:AH5"/>
    <mergeCell ref="AI5:AJ5"/>
    <mergeCell ref="I8:L8"/>
    <mergeCell ref="AI25:AJ25"/>
    <mergeCell ref="C3:AM3"/>
    <mergeCell ref="C4:H4"/>
    <mergeCell ref="I4:N4"/>
    <mergeCell ref="O4:T4"/>
    <mergeCell ref="U4:Z4"/>
    <mergeCell ref="AA4:AF4"/>
    <mergeCell ref="AG4:AJ4"/>
    <mergeCell ref="AK4:AM4"/>
    <mergeCell ref="B29:AB29"/>
    <mergeCell ref="A24:B24"/>
    <mergeCell ref="B28:AB28"/>
    <mergeCell ref="O5:P5"/>
    <mergeCell ref="Q5:R5"/>
    <mergeCell ref="S5:T5"/>
    <mergeCell ref="U5:V5"/>
    <mergeCell ref="W5:X5"/>
    <mergeCell ref="A31:AM31"/>
    <mergeCell ref="Y5:Z5"/>
    <mergeCell ref="C5:D5"/>
    <mergeCell ref="E5:F5"/>
    <mergeCell ref="G5:H5"/>
    <mergeCell ref="I5:J5"/>
    <mergeCell ref="K5:L5"/>
    <mergeCell ref="M5:N5"/>
    <mergeCell ref="AA5:AB5"/>
    <mergeCell ref="C14:F14"/>
    <mergeCell ref="A1:AB1"/>
    <mergeCell ref="A2:AB2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82"/>
  <sheetViews>
    <sheetView zoomScale="90" zoomScaleNormal="90" zoomScalePageLayoutView="0" workbookViewId="0" topLeftCell="A46">
      <selection activeCell="C55" sqref="C55"/>
    </sheetView>
  </sheetViews>
  <sheetFormatPr defaultColWidth="9.00390625" defaultRowHeight="15.75"/>
  <cols>
    <col min="1" max="1" width="2.875" style="35" customWidth="1"/>
    <col min="2" max="2" width="76.75390625" style="0" customWidth="1"/>
    <col min="3" max="3" width="9.75390625" style="0" customWidth="1"/>
  </cols>
  <sheetData>
    <row r="1" spans="1:3" ht="15.75">
      <c r="A1" s="274" t="s">
        <v>248</v>
      </c>
      <c r="B1" s="274"/>
      <c r="C1" s="274"/>
    </row>
    <row r="2" spans="1:3" ht="15.75">
      <c r="A2" s="276" t="s">
        <v>142</v>
      </c>
      <c r="B2" s="276"/>
      <c r="C2" s="276"/>
    </row>
    <row r="3" spans="1:3" ht="14.25" customHeight="1">
      <c r="A3" s="275" t="s">
        <v>25</v>
      </c>
      <c r="B3" s="275" t="s">
        <v>84</v>
      </c>
      <c r="C3" s="104" t="s">
        <v>145</v>
      </c>
    </row>
    <row r="4" spans="1:3" ht="15" customHeight="1">
      <c r="A4" s="275"/>
      <c r="B4" s="275"/>
      <c r="C4" s="50" t="s">
        <v>85</v>
      </c>
    </row>
    <row r="5" spans="1:3" ht="15.75" customHeight="1">
      <c r="A5" s="49">
        <v>1</v>
      </c>
      <c r="B5" s="266" t="s">
        <v>146</v>
      </c>
      <c r="C5" s="266"/>
    </row>
    <row r="6" spans="1:3" ht="15" customHeight="1">
      <c r="A6" s="51"/>
      <c r="B6" s="52" t="s">
        <v>191</v>
      </c>
      <c r="C6" s="125"/>
    </row>
    <row r="7" spans="1:3" ht="15" customHeight="1">
      <c r="A7" s="51"/>
      <c r="B7" s="52" t="s">
        <v>190</v>
      </c>
      <c r="C7" s="125"/>
    </row>
    <row r="8" spans="1:3" ht="15" customHeight="1">
      <c r="A8" s="51"/>
      <c r="B8" s="52" t="s">
        <v>189</v>
      </c>
      <c r="C8" s="125"/>
    </row>
    <row r="9" spans="1:3" ht="15" customHeight="1">
      <c r="A9" s="51"/>
      <c r="B9" s="52" t="s">
        <v>192</v>
      </c>
      <c r="C9" s="125"/>
    </row>
    <row r="10" spans="1:3" ht="15" customHeight="1">
      <c r="A10" s="51"/>
      <c r="B10" s="52" t="s">
        <v>193</v>
      </c>
      <c r="C10" s="125"/>
    </row>
    <row r="11" spans="1:3" ht="15" customHeight="1">
      <c r="A11" s="51"/>
      <c r="B11" s="52" t="s">
        <v>194</v>
      </c>
      <c r="C11" s="125"/>
    </row>
    <row r="12" spans="1:3" ht="15" customHeight="1">
      <c r="A12" s="51"/>
      <c r="B12" s="52" t="s">
        <v>195</v>
      </c>
      <c r="C12" s="125"/>
    </row>
    <row r="13" spans="1:3" ht="15" customHeight="1">
      <c r="A13" s="51"/>
      <c r="B13" s="52" t="s">
        <v>196</v>
      </c>
      <c r="C13" s="125"/>
    </row>
    <row r="14" spans="1:3" ht="15" customHeight="1">
      <c r="A14" s="51"/>
      <c r="B14" s="52" t="s">
        <v>197</v>
      </c>
      <c r="C14" s="125"/>
    </row>
    <row r="15" spans="1:3" ht="15" customHeight="1">
      <c r="A15" s="51"/>
      <c r="B15" s="52" t="s">
        <v>198</v>
      </c>
      <c r="C15" s="125"/>
    </row>
    <row r="16" spans="1:3" ht="15" customHeight="1">
      <c r="A16" s="51"/>
      <c r="B16" s="52" t="s">
        <v>199</v>
      </c>
      <c r="C16" s="125"/>
    </row>
    <row r="17" spans="1:3" ht="15" customHeight="1">
      <c r="A17" s="51"/>
      <c r="B17" s="52" t="s">
        <v>200</v>
      </c>
      <c r="C17" s="125"/>
    </row>
    <row r="18" spans="1:3" ht="15" customHeight="1">
      <c r="A18" s="51"/>
      <c r="B18" s="52" t="s">
        <v>204</v>
      </c>
      <c r="C18" s="125"/>
    </row>
    <row r="19" spans="1:3" ht="15" customHeight="1">
      <c r="A19" s="51"/>
      <c r="B19" s="52" t="s">
        <v>203</v>
      </c>
      <c r="C19" s="125"/>
    </row>
    <row r="20" spans="1:3" ht="15" customHeight="1">
      <c r="A20" s="51"/>
      <c r="B20" s="52" t="s">
        <v>201</v>
      </c>
      <c r="C20" s="125"/>
    </row>
    <row r="21" spans="1:3" ht="15" customHeight="1">
      <c r="A21" s="51"/>
      <c r="B21" s="52" t="s">
        <v>202</v>
      </c>
      <c r="C21" s="125"/>
    </row>
    <row r="22" spans="1:3" ht="15" customHeight="1">
      <c r="A22" s="49">
        <v>2</v>
      </c>
      <c r="B22" s="53" t="s">
        <v>166</v>
      </c>
      <c r="C22" s="125"/>
    </row>
    <row r="23" spans="1:3" ht="23.25" customHeight="1">
      <c r="A23" s="49">
        <v>3</v>
      </c>
      <c r="B23" s="265" t="s">
        <v>156</v>
      </c>
      <c r="C23" s="265"/>
    </row>
    <row r="24" spans="1:3" ht="15" customHeight="1">
      <c r="A24" s="51"/>
      <c r="B24" s="52" t="s">
        <v>86</v>
      </c>
      <c r="C24" s="125"/>
    </row>
    <row r="25" spans="1:3" ht="15" customHeight="1">
      <c r="A25" s="51"/>
      <c r="B25" s="52" t="s">
        <v>87</v>
      </c>
      <c r="C25" s="125"/>
    </row>
    <row r="26" spans="1:3" ht="15" customHeight="1">
      <c r="A26" s="51"/>
      <c r="B26" s="52" t="s">
        <v>88</v>
      </c>
      <c r="C26" s="125"/>
    </row>
    <row r="27" spans="1:3" ht="15" customHeight="1">
      <c r="A27" s="126">
        <v>4</v>
      </c>
      <c r="B27" s="127" t="s">
        <v>147</v>
      </c>
      <c r="C27" s="125"/>
    </row>
    <row r="28" spans="1:3" ht="27" customHeight="1">
      <c r="A28" s="126">
        <v>5</v>
      </c>
      <c r="B28" s="129" t="s">
        <v>89</v>
      </c>
      <c r="C28" s="125"/>
    </row>
    <row r="29" spans="1:3" ht="15.75">
      <c r="A29" s="49">
        <v>6</v>
      </c>
      <c r="B29" s="266" t="s">
        <v>148</v>
      </c>
      <c r="C29" s="266"/>
    </row>
    <row r="30" spans="1:3" ht="15.75">
      <c r="A30" s="51"/>
      <c r="B30" s="52" t="s">
        <v>86</v>
      </c>
      <c r="C30" s="125"/>
    </row>
    <row r="31" spans="1:3" ht="15.75">
      <c r="A31" s="51"/>
      <c r="B31" s="52" t="s">
        <v>87</v>
      </c>
      <c r="C31" s="125"/>
    </row>
    <row r="32" spans="1:3" ht="13.5" customHeight="1">
      <c r="A32" s="51"/>
      <c r="B32" s="52" t="s">
        <v>88</v>
      </c>
      <c r="C32" s="125"/>
    </row>
    <row r="33" spans="1:3" ht="25.5" customHeight="1">
      <c r="A33" s="49">
        <v>7</v>
      </c>
      <c r="B33" s="267" t="s">
        <v>149</v>
      </c>
      <c r="C33" s="267"/>
    </row>
    <row r="34" spans="1:3" ht="15" customHeight="1">
      <c r="A34" s="51"/>
      <c r="B34" s="52" t="s">
        <v>86</v>
      </c>
      <c r="C34" s="125"/>
    </row>
    <row r="35" spans="1:3" ht="15" customHeight="1">
      <c r="A35" s="51"/>
      <c r="B35" s="52" t="s">
        <v>87</v>
      </c>
      <c r="C35" s="125"/>
    </row>
    <row r="36" spans="1:3" ht="18.75" customHeight="1">
      <c r="A36" s="51"/>
      <c r="B36" s="52" t="s">
        <v>88</v>
      </c>
      <c r="C36" s="125"/>
    </row>
    <row r="37" spans="1:3" ht="15.75">
      <c r="A37" s="49">
        <v>8</v>
      </c>
      <c r="B37" s="268" t="s">
        <v>150</v>
      </c>
      <c r="C37" s="268"/>
    </row>
    <row r="38" spans="1:3" ht="15.75">
      <c r="A38" s="51"/>
      <c r="B38" s="52" t="s">
        <v>86</v>
      </c>
      <c r="C38" s="125"/>
    </row>
    <row r="39" spans="1:3" ht="15.75" customHeight="1">
      <c r="A39" s="51"/>
      <c r="B39" s="52" t="s">
        <v>87</v>
      </c>
      <c r="C39" s="125"/>
    </row>
    <row r="40" spans="1:3" ht="15.75">
      <c r="A40" s="51"/>
      <c r="B40" s="52" t="s">
        <v>88</v>
      </c>
      <c r="C40" s="125"/>
    </row>
    <row r="41" spans="1:3" ht="31.5" customHeight="1">
      <c r="A41" s="126">
        <v>9</v>
      </c>
      <c r="B41" s="129" t="s">
        <v>151</v>
      </c>
      <c r="C41" s="125"/>
    </row>
    <row r="42" spans="1:3" ht="29.25" customHeight="1">
      <c r="A42" s="126">
        <v>10</v>
      </c>
      <c r="B42" s="130" t="s">
        <v>157</v>
      </c>
      <c r="C42" s="125"/>
    </row>
    <row r="43" spans="1:3" ht="15" customHeight="1">
      <c r="A43" s="49">
        <v>11</v>
      </c>
      <c r="B43" s="53" t="s">
        <v>158</v>
      </c>
      <c r="C43" s="125"/>
    </row>
    <row r="44" spans="1:3" ht="15.75" customHeight="1">
      <c r="A44" s="49">
        <v>12</v>
      </c>
      <c r="B44" s="53" t="s">
        <v>291</v>
      </c>
      <c r="C44" s="125"/>
    </row>
    <row r="45" spans="1:3" ht="15.75">
      <c r="A45" s="49">
        <v>13</v>
      </c>
      <c r="B45" s="131" t="s">
        <v>292</v>
      </c>
      <c r="C45" s="125"/>
    </row>
    <row r="46" spans="1:3" ht="15.75">
      <c r="A46" s="49">
        <v>14</v>
      </c>
      <c r="B46" s="267" t="s">
        <v>159</v>
      </c>
      <c r="C46" s="267"/>
    </row>
    <row r="47" spans="1:3" ht="15.75">
      <c r="A47" s="49"/>
      <c r="B47" s="52" t="s">
        <v>86</v>
      </c>
      <c r="C47" s="125"/>
    </row>
    <row r="48" spans="1:3" ht="15.75">
      <c r="A48" s="49"/>
      <c r="B48" s="52" t="s">
        <v>87</v>
      </c>
      <c r="C48" s="125"/>
    </row>
    <row r="49" spans="1:3" ht="15" customHeight="1">
      <c r="A49" s="49"/>
      <c r="B49" s="52" t="s">
        <v>88</v>
      </c>
      <c r="C49" s="125"/>
    </row>
    <row r="50" spans="1:3" ht="39.75" customHeight="1">
      <c r="A50" s="126">
        <v>15</v>
      </c>
      <c r="B50" s="129" t="s">
        <v>160</v>
      </c>
      <c r="C50" s="125"/>
    </row>
    <row r="51" spans="1:3" ht="29.25" customHeight="1">
      <c r="A51" s="126">
        <v>16</v>
      </c>
      <c r="B51" s="132" t="s">
        <v>161</v>
      </c>
      <c r="C51" s="128"/>
    </row>
    <row r="52" spans="1:3" ht="18" customHeight="1">
      <c r="A52" s="269" t="s">
        <v>90</v>
      </c>
      <c r="B52" s="269"/>
      <c r="C52" s="128">
        <f>C6+C7+C8+C9+C22+C24+C27+C28+C30+C34+C38+C41+C44+C45+C47+C50+C51</f>
        <v>0</v>
      </c>
    </row>
    <row r="53" spans="1:3" ht="16.5" customHeight="1">
      <c r="A53" s="269" t="s">
        <v>91</v>
      </c>
      <c r="B53" s="269"/>
      <c r="C53" s="128">
        <f>C10+C11+C12+C13+C25+C31+C35+C39+C42+C43+C48</f>
        <v>0</v>
      </c>
    </row>
    <row r="54" spans="1:3" ht="15.75" customHeight="1">
      <c r="A54" s="270" t="s">
        <v>92</v>
      </c>
      <c r="B54" s="271"/>
      <c r="C54" s="128">
        <f>C14+C15+C16+C17+C26+C32+C36+C40+C49</f>
        <v>0</v>
      </c>
    </row>
    <row r="55" spans="1:3" ht="15" customHeight="1">
      <c r="A55" s="269" t="s">
        <v>152</v>
      </c>
      <c r="B55" s="269"/>
      <c r="C55" s="128">
        <f>SUM(C18:C21)</f>
        <v>0</v>
      </c>
    </row>
    <row r="56" spans="1:3" ht="15.75">
      <c r="A56" s="133"/>
      <c r="B56" s="133"/>
      <c r="C56" s="134"/>
    </row>
    <row r="57" spans="1:3" ht="15.75">
      <c r="A57" s="272" t="s">
        <v>93</v>
      </c>
      <c r="B57" s="272"/>
      <c r="C57" s="272"/>
    </row>
    <row r="58" spans="1:3" ht="15.75">
      <c r="A58" s="54"/>
      <c r="B58" s="54"/>
      <c r="C58" s="54"/>
    </row>
    <row r="59" spans="1:3" ht="15.75">
      <c r="A59" s="272" t="s">
        <v>94</v>
      </c>
      <c r="B59" s="272"/>
      <c r="C59" s="272"/>
    </row>
    <row r="60" spans="1:3" ht="15.75">
      <c r="A60" s="54"/>
      <c r="B60" s="54"/>
      <c r="C60" s="54"/>
    </row>
    <row r="61" spans="1:3" ht="15.75">
      <c r="A61" s="272" t="s">
        <v>95</v>
      </c>
      <c r="B61" s="272"/>
      <c r="C61" s="272"/>
    </row>
    <row r="62" spans="1:3" ht="15.75">
      <c r="A62" s="54"/>
      <c r="B62" s="54"/>
      <c r="C62" s="54"/>
    </row>
    <row r="63" spans="1:3" ht="15.75">
      <c r="A63" s="273" t="s">
        <v>293</v>
      </c>
      <c r="B63" s="273"/>
      <c r="C63" s="273"/>
    </row>
    <row r="64" spans="1:3" ht="6" customHeight="1">
      <c r="A64" s="48"/>
      <c r="B64" s="48"/>
      <c r="C64" s="48"/>
    </row>
    <row r="65" spans="1:3" ht="15.75">
      <c r="A65" s="272"/>
      <c r="B65" s="272"/>
      <c r="C65" s="272"/>
    </row>
    <row r="66" spans="1:3" ht="10.5" customHeight="1">
      <c r="A66" s="54"/>
      <c r="B66" s="54"/>
      <c r="C66" s="54"/>
    </row>
    <row r="67" spans="1:3" ht="15.75">
      <c r="A67" s="272"/>
      <c r="B67" s="272"/>
      <c r="C67" s="272"/>
    </row>
    <row r="68" spans="1:3" ht="7.5" customHeight="1">
      <c r="A68" s="54"/>
      <c r="B68" s="54"/>
      <c r="C68" s="54"/>
    </row>
    <row r="69" spans="1:3" ht="15.75">
      <c r="A69" s="272"/>
      <c r="B69" s="272"/>
      <c r="C69" s="272"/>
    </row>
    <row r="70" spans="1:3" ht="13.5" customHeight="1">
      <c r="A70" s="54"/>
      <c r="B70" s="54"/>
      <c r="C70" s="54"/>
    </row>
    <row r="71" spans="1:3" ht="11.25" customHeight="1">
      <c r="A71" s="272"/>
      <c r="B71" s="272"/>
      <c r="C71" s="272"/>
    </row>
    <row r="72" spans="1:3" ht="15.75">
      <c r="A72" s="55"/>
      <c r="B72" s="36"/>
      <c r="C72" s="36"/>
    </row>
    <row r="73" spans="1:3" ht="15.75">
      <c r="A73" s="55"/>
      <c r="B73" s="36"/>
      <c r="C73" s="36"/>
    </row>
    <row r="74" spans="1:3" ht="15.75">
      <c r="A74" s="55"/>
      <c r="B74" s="36"/>
      <c r="C74" s="36"/>
    </row>
    <row r="75" spans="1:3" ht="15.75">
      <c r="A75" s="55"/>
      <c r="B75" s="36"/>
      <c r="C75" s="36"/>
    </row>
    <row r="76" spans="1:3" ht="15.75">
      <c r="A76" s="55"/>
      <c r="B76" s="36"/>
      <c r="C76" s="36"/>
    </row>
    <row r="77" spans="1:3" ht="15.75">
      <c r="A77" s="55"/>
      <c r="B77" s="36"/>
      <c r="C77" s="36"/>
    </row>
    <row r="78" spans="1:3" ht="15.75">
      <c r="A78" s="55"/>
      <c r="B78" s="36"/>
      <c r="C78" s="36"/>
    </row>
    <row r="79" spans="1:3" ht="15.75">
      <c r="A79" s="55"/>
      <c r="B79" s="36"/>
      <c r="C79" s="36"/>
    </row>
    <row r="80" spans="1:3" ht="15.75">
      <c r="A80" s="55"/>
      <c r="B80" s="36"/>
      <c r="C80" s="36"/>
    </row>
    <row r="81" spans="1:3" ht="15.75">
      <c r="A81" s="55"/>
      <c r="B81" s="36"/>
      <c r="C81" s="36"/>
    </row>
    <row r="82" spans="1:3" ht="15.75">
      <c r="A82" s="55"/>
      <c r="B82" s="36"/>
      <c r="C82" s="36"/>
    </row>
  </sheetData>
  <sheetProtection/>
  <mergeCells count="22">
    <mergeCell ref="A69:C69"/>
    <mergeCell ref="A71:C71"/>
    <mergeCell ref="A63:C63"/>
    <mergeCell ref="A1:C1"/>
    <mergeCell ref="B5:C5"/>
    <mergeCell ref="A3:A4"/>
    <mergeCell ref="B3:B4"/>
    <mergeCell ref="A2:C2"/>
    <mergeCell ref="B46:C46"/>
    <mergeCell ref="A65:C65"/>
    <mergeCell ref="A54:B54"/>
    <mergeCell ref="A55:B55"/>
    <mergeCell ref="A57:C57"/>
    <mergeCell ref="A67:C67"/>
    <mergeCell ref="A59:C59"/>
    <mergeCell ref="A61:C61"/>
    <mergeCell ref="B23:C23"/>
    <mergeCell ref="B29:C29"/>
    <mergeCell ref="B33:C33"/>
    <mergeCell ref="B37:C37"/>
    <mergeCell ref="A52:B52"/>
    <mergeCell ref="A53:B53"/>
  </mergeCells>
  <printOptions/>
  <pageMargins left="0.44" right="0.35" top="0.3937007874015748" bottom="0.3937007874015748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53"/>
  <sheetViews>
    <sheetView zoomScalePageLayoutView="0" workbookViewId="0" topLeftCell="A236">
      <selection activeCell="N248" sqref="N248"/>
    </sheetView>
  </sheetViews>
  <sheetFormatPr defaultColWidth="9.00390625" defaultRowHeight="15.75"/>
  <cols>
    <col min="2" max="2" width="11.625" style="0" customWidth="1"/>
    <col min="3" max="3" width="7.375" style="0" customWidth="1"/>
    <col min="4" max="4" width="11.00390625" style="0" customWidth="1"/>
    <col min="5" max="5" width="11.625" style="0" customWidth="1"/>
    <col min="6" max="6" width="12.875" style="0" customWidth="1"/>
  </cols>
  <sheetData>
    <row r="1" spans="1:8" ht="15.75">
      <c r="A1" s="284" t="s">
        <v>250</v>
      </c>
      <c r="B1" s="284"/>
      <c r="C1" s="284"/>
      <c r="D1" s="284"/>
      <c r="E1" s="284"/>
      <c r="F1" s="284"/>
      <c r="G1" s="284"/>
      <c r="H1" s="284"/>
    </row>
    <row r="3" spans="1:9" ht="15.75">
      <c r="A3" s="290" t="s">
        <v>96</v>
      </c>
      <c r="B3" s="290"/>
      <c r="C3" s="290"/>
      <c r="D3" s="290"/>
      <c r="E3" s="290"/>
      <c r="F3" s="290"/>
      <c r="G3" s="290"/>
      <c r="H3" s="290"/>
      <c r="I3" s="57"/>
    </row>
    <row r="4" spans="1:9" ht="15.75">
      <c r="A4" s="155" t="s">
        <v>249</v>
      </c>
      <c r="B4" s="185"/>
      <c r="C4" s="185"/>
      <c r="D4" s="185"/>
      <c r="E4" s="185"/>
      <c r="F4" s="185"/>
      <c r="G4" s="185"/>
      <c r="H4" s="185"/>
      <c r="I4" s="59"/>
    </row>
    <row r="5" spans="1:9" ht="15.75">
      <c r="A5" s="302" t="s">
        <v>167</v>
      </c>
      <c r="B5" s="302"/>
      <c r="C5" s="302"/>
      <c r="D5" s="302"/>
      <c r="E5" s="302"/>
      <c r="F5" s="302"/>
      <c r="G5" s="302"/>
      <c r="H5" s="302"/>
      <c r="I5" s="60"/>
    </row>
    <row r="6" spans="1:9" ht="15.75">
      <c r="A6" s="36"/>
      <c r="B6" s="36"/>
      <c r="C6" s="36"/>
      <c r="D6" s="36"/>
      <c r="E6" s="36"/>
      <c r="F6" s="36"/>
      <c r="G6" s="36"/>
      <c r="H6" s="36"/>
      <c r="I6" s="36"/>
    </row>
    <row r="7" spans="1:9" ht="15.75">
      <c r="A7" s="308" t="s">
        <v>205</v>
      </c>
      <c r="B7" s="300"/>
      <c r="C7" s="300"/>
      <c r="D7" s="300"/>
      <c r="E7" s="300"/>
      <c r="F7" s="300"/>
      <c r="G7" s="301"/>
      <c r="H7" s="59"/>
      <c r="I7" s="36"/>
    </row>
    <row r="8" spans="1:9" s="34" customFormat="1" ht="15.75">
      <c r="A8" s="295" t="s">
        <v>97</v>
      </c>
      <c r="B8" s="158"/>
      <c r="C8" s="61" t="s">
        <v>113</v>
      </c>
      <c r="D8" s="61" t="s">
        <v>99</v>
      </c>
      <c r="E8" s="61" t="s">
        <v>100</v>
      </c>
      <c r="F8" s="61" t="s">
        <v>101</v>
      </c>
      <c r="G8" s="61" t="s">
        <v>102</v>
      </c>
      <c r="H8" s="62"/>
      <c r="I8" s="62"/>
    </row>
    <row r="9" spans="1:9" ht="15.75">
      <c r="A9" s="307"/>
      <c r="B9" s="201"/>
      <c r="C9" s="12"/>
      <c r="D9" s="12"/>
      <c r="E9" s="12"/>
      <c r="F9" s="12">
        <v>0.3</v>
      </c>
      <c r="G9" s="12">
        <f>E9*F9</f>
        <v>0</v>
      </c>
      <c r="H9" s="36"/>
      <c r="I9" s="36"/>
    </row>
    <row r="10" spans="1:9" ht="15.75">
      <c r="A10" s="307"/>
      <c r="B10" s="201"/>
      <c r="C10" s="12"/>
      <c r="D10" s="12"/>
      <c r="E10" s="12"/>
      <c r="F10" s="12">
        <v>0.3</v>
      </c>
      <c r="G10" s="12">
        <f>E10*F10</f>
        <v>0</v>
      </c>
      <c r="H10" s="36"/>
      <c r="I10" s="36"/>
    </row>
    <row r="11" spans="1:9" ht="15.75">
      <c r="A11" s="307"/>
      <c r="B11" s="201"/>
      <c r="C11" s="12"/>
      <c r="D11" s="12"/>
      <c r="E11" s="12"/>
      <c r="F11" s="12">
        <v>0.3</v>
      </c>
      <c r="G11" s="12">
        <f>E11*F11</f>
        <v>0</v>
      </c>
      <c r="H11" s="36"/>
      <c r="I11" s="36"/>
    </row>
    <row r="12" spans="1:9" ht="15.75">
      <c r="A12" s="291" t="s">
        <v>104</v>
      </c>
      <c r="B12" s="292"/>
      <c r="C12" s="292"/>
      <c r="D12" s="292"/>
      <c r="E12" s="292"/>
      <c r="F12" s="293"/>
      <c r="G12" s="63">
        <f>SUM(G9:G11)</f>
        <v>0</v>
      </c>
      <c r="H12" s="36"/>
      <c r="I12" s="36"/>
    </row>
    <row r="13" spans="1:9" ht="15.75">
      <c r="A13" s="105"/>
      <c r="B13" s="106"/>
      <c r="C13" s="106"/>
      <c r="D13" s="106"/>
      <c r="E13" s="106"/>
      <c r="F13" s="106"/>
      <c r="G13" s="112"/>
      <c r="H13" s="36"/>
      <c r="I13" s="36"/>
    </row>
    <row r="14" spans="1:9" ht="15.75">
      <c r="A14" s="308" t="s">
        <v>206</v>
      </c>
      <c r="B14" s="300"/>
      <c r="C14" s="300"/>
      <c r="D14" s="300"/>
      <c r="E14" s="300"/>
      <c r="F14" s="300"/>
      <c r="G14" s="301"/>
      <c r="H14" s="59"/>
      <c r="I14" s="36"/>
    </row>
    <row r="15" spans="1:9" s="41" customFormat="1" ht="15.75">
      <c r="A15" s="295" t="s">
        <v>97</v>
      </c>
      <c r="B15" s="158"/>
      <c r="C15" s="103" t="s">
        <v>113</v>
      </c>
      <c r="D15" s="103" t="s">
        <v>99</v>
      </c>
      <c r="E15" s="103" t="s">
        <v>100</v>
      </c>
      <c r="F15" s="103" t="s">
        <v>101</v>
      </c>
      <c r="G15" s="103" t="s">
        <v>102</v>
      </c>
      <c r="H15" s="107"/>
      <c r="I15" s="107"/>
    </row>
    <row r="16" spans="1:9" ht="15.75">
      <c r="A16" s="307"/>
      <c r="B16" s="201"/>
      <c r="C16" s="12"/>
      <c r="D16" s="12"/>
      <c r="E16" s="12"/>
      <c r="F16" s="12">
        <v>0.3</v>
      </c>
      <c r="G16" s="12">
        <f>E16*F16</f>
        <v>0</v>
      </c>
      <c r="H16" s="36"/>
      <c r="I16" s="36"/>
    </row>
    <row r="17" spans="1:9" ht="15.75">
      <c r="A17" s="307"/>
      <c r="B17" s="201"/>
      <c r="C17" s="12"/>
      <c r="D17" s="12"/>
      <c r="E17" s="12"/>
      <c r="F17" s="12">
        <v>0.3</v>
      </c>
      <c r="G17" s="12">
        <f>E17*F17</f>
        <v>0</v>
      </c>
      <c r="H17" s="36"/>
      <c r="I17" s="36"/>
    </row>
    <row r="18" spans="1:9" ht="15.75">
      <c r="A18" s="307"/>
      <c r="B18" s="201"/>
      <c r="C18" s="12"/>
      <c r="D18" s="12"/>
      <c r="E18" s="12"/>
      <c r="F18" s="12">
        <v>0.3</v>
      </c>
      <c r="G18" s="12">
        <f>E18*F18</f>
        <v>0</v>
      </c>
      <c r="H18" s="36"/>
      <c r="I18" s="36"/>
    </row>
    <row r="19" spans="1:9" ht="15.75">
      <c r="A19" s="291" t="s">
        <v>104</v>
      </c>
      <c r="B19" s="292"/>
      <c r="C19" s="292"/>
      <c r="D19" s="292"/>
      <c r="E19" s="292"/>
      <c r="F19" s="293"/>
      <c r="G19" s="63">
        <f>SUM(G16:G18)</f>
        <v>0</v>
      </c>
      <c r="H19" s="36"/>
      <c r="I19" s="36"/>
    </row>
    <row r="20" spans="1:9" ht="15.75">
      <c r="A20" s="105"/>
      <c r="B20" s="106"/>
      <c r="C20" s="106"/>
      <c r="D20" s="106"/>
      <c r="E20" s="106"/>
      <c r="F20" s="106"/>
      <c r="G20" s="112"/>
      <c r="H20" s="36"/>
      <c r="I20" s="36"/>
    </row>
    <row r="21" spans="1:9" ht="30" customHeight="1">
      <c r="A21" s="310" t="s">
        <v>207</v>
      </c>
      <c r="B21" s="297"/>
      <c r="C21" s="297"/>
      <c r="D21" s="297"/>
      <c r="E21" s="297"/>
      <c r="F21" s="297"/>
      <c r="G21" s="298"/>
      <c r="H21" s="59"/>
      <c r="I21" s="36"/>
    </row>
    <row r="22" spans="1:9" s="41" customFormat="1" ht="15.75">
      <c r="A22" s="318" t="s">
        <v>97</v>
      </c>
      <c r="B22" s="319"/>
      <c r="C22" s="103" t="s">
        <v>113</v>
      </c>
      <c r="D22" s="103" t="s">
        <v>99</v>
      </c>
      <c r="E22" s="103" t="s">
        <v>100</v>
      </c>
      <c r="F22" s="103" t="s">
        <v>101</v>
      </c>
      <c r="G22" s="103" t="s">
        <v>102</v>
      </c>
      <c r="H22" s="107"/>
      <c r="I22" s="107"/>
    </row>
    <row r="23" spans="1:9" ht="15.75">
      <c r="A23" s="307"/>
      <c r="B23" s="201"/>
      <c r="C23" s="12"/>
      <c r="D23" s="12"/>
      <c r="E23" s="12"/>
      <c r="F23" s="12">
        <v>0.3</v>
      </c>
      <c r="G23" s="12">
        <f>E23*F23</f>
        <v>0</v>
      </c>
      <c r="H23" s="36"/>
      <c r="I23" s="36"/>
    </row>
    <row r="24" spans="1:9" ht="15.75">
      <c r="A24" s="307"/>
      <c r="B24" s="201"/>
      <c r="C24" s="12"/>
      <c r="D24" s="12"/>
      <c r="E24" s="12"/>
      <c r="F24" s="12">
        <v>0.3</v>
      </c>
      <c r="G24" s="12">
        <f>E24*F24</f>
        <v>0</v>
      </c>
      <c r="H24" s="36"/>
      <c r="I24" s="36"/>
    </row>
    <row r="25" spans="1:9" ht="15.75">
      <c r="A25" s="307"/>
      <c r="B25" s="201"/>
      <c r="C25" s="12"/>
      <c r="D25" s="12"/>
      <c r="E25" s="12"/>
      <c r="F25" s="12">
        <v>0.3</v>
      </c>
      <c r="G25" s="12">
        <f>E25*F25</f>
        <v>0</v>
      </c>
      <c r="H25" s="36"/>
      <c r="I25" s="36"/>
    </row>
    <row r="26" spans="1:9" ht="15.75">
      <c r="A26" s="291" t="s">
        <v>104</v>
      </c>
      <c r="B26" s="292"/>
      <c r="C26" s="292"/>
      <c r="D26" s="292"/>
      <c r="E26" s="292"/>
      <c r="F26" s="293"/>
      <c r="G26" s="63">
        <f>SUM(G23:G25)</f>
        <v>0</v>
      </c>
      <c r="H26" s="36"/>
      <c r="I26" s="36"/>
    </row>
    <row r="27" spans="1:9" ht="15.75">
      <c r="A27" s="105"/>
      <c r="B27" s="106"/>
      <c r="C27" s="106"/>
      <c r="D27" s="106"/>
      <c r="E27" s="106"/>
      <c r="F27" s="106"/>
      <c r="G27" s="112"/>
      <c r="H27" s="36"/>
      <c r="I27" s="36"/>
    </row>
    <row r="28" spans="1:9" ht="15.75">
      <c r="A28" s="308" t="s">
        <v>208</v>
      </c>
      <c r="B28" s="300"/>
      <c r="C28" s="300"/>
      <c r="D28" s="300"/>
      <c r="E28" s="300"/>
      <c r="F28" s="300"/>
      <c r="G28" s="301"/>
      <c r="H28" s="59"/>
      <c r="I28" s="36"/>
    </row>
    <row r="29" spans="1:9" s="41" customFormat="1" ht="15.75">
      <c r="A29" s="295" t="s">
        <v>97</v>
      </c>
      <c r="B29" s="158"/>
      <c r="C29" s="103" t="s">
        <v>113</v>
      </c>
      <c r="D29" s="103" t="s">
        <v>99</v>
      </c>
      <c r="E29" s="103" t="s">
        <v>100</v>
      </c>
      <c r="F29" s="103" t="s">
        <v>101</v>
      </c>
      <c r="G29" s="103" t="s">
        <v>102</v>
      </c>
      <c r="H29" s="107"/>
      <c r="I29" s="107"/>
    </row>
    <row r="30" spans="1:9" ht="15.75">
      <c r="A30" s="307"/>
      <c r="B30" s="201"/>
      <c r="C30" s="12"/>
      <c r="D30" s="12"/>
      <c r="E30" s="12"/>
      <c r="F30" s="12">
        <v>0.3</v>
      </c>
      <c r="G30" s="12">
        <f>E30*F30</f>
        <v>0</v>
      </c>
      <c r="H30" s="36"/>
      <c r="I30" s="36"/>
    </row>
    <row r="31" spans="1:9" ht="15.75">
      <c r="A31" s="307"/>
      <c r="B31" s="201"/>
      <c r="C31" s="12"/>
      <c r="D31" s="12"/>
      <c r="E31" s="12"/>
      <c r="F31" s="12">
        <v>0.3</v>
      </c>
      <c r="G31" s="12">
        <f>E31*F31</f>
        <v>0</v>
      </c>
      <c r="H31" s="36"/>
      <c r="I31" s="36"/>
    </row>
    <row r="32" spans="1:9" ht="15.75">
      <c r="A32" s="307"/>
      <c r="B32" s="201"/>
      <c r="C32" s="12"/>
      <c r="D32" s="12"/>
      <c r="E32" s="12"/>
      <c r="F32" s="12">
        <v>0.3</v>
      </c>
      <c r="G32" s="12">
        <f>E32*F32</f>
        <v>0</v>
      </c>
      <c r="H32" s="36"/>
      <c r="I32" s="36"/>
    </row>
    <row r="33" spans="1:9" ht="15.75">
      <c r="A33" s="291" t="s">
        <v>104</v>
      </c>
      <c r="B33" s="292"/>
      <c r="C33" s="292"/>
      <c r="D33" s="292"/>
      <c r="E33" s="292"/>
      <c r="F33" s="293"/>
      <c r="G33" s="63">
        <f>SUM(G30:G32)</f>
        <v>0</v>
      </c>
      <c r="H33" s="36"/>
      <c r="I33" s="36"/>
    </row>
    <row r="34" spans="1:9" ht="15.75">
      <c r="A34" s="295"/>
      <c r="B34" s="157"/>
      <c r="C34" s="157"/>
      <c r="D34" s="157"/>
      <c r="E34" s="157"/>
      <c r="F34" s="157"/>
      <c r="G34" s="158"/>
      <c r="H34" s="36"/>
      <c r="I34" s="36"/>
    </row>
    <row r="35" spans="1:9" ht="15.75">
      <c r="A35" s="308" t="s">
        <v>209</v>
      </c>
      <c r="B35" s="300"/>
      <c r="C35" s="300"/>
      <c r="D35" s="300"/>
      <c r="E35" s="300"/>
      <c r="F35" s="300"/>
      <c r="G35" s="301"/>
      <c r="H35" s="64"/>
      <c r="I35" s="36"/>
    </row>
    <row r="36" spans="1:9" s="34" customFormat="1" ht="15.75">
      <c r="A36" s="295" t="s">
        <v>97</v>
      </c>
      <c r="B36" s="158"/>
      <c r="C36" s="61" t="s">
        <v>113</v>
      </c>
      <c r="D36" s="61" t="s">
        <v>99</v>
      </c>
      <c r="E36" s="61" t="s">
        <v>100</v>
      </c>
      <c r="F36" s="61" t="s">
        <v>101</v>
      </c>
      <c r="G36" s="61" t="s">
        <v>102</v>
      </c>
      <c r="H36" s="62"/>
      <c r="I36" s="62"/>
    </row>
    <row r="37" spans="1:9" ht="15.75">
      <c r="A37" s="307"/>
      <c r="B37" s="201"/>
      <c r="C37" s="12"/>
      <c r="D37" s="12"/>
      <c r="E37" s="12"/>
      <c r="F37" s="12">
        <v>0.3</v>
      </c>
      <c r="G37" s="12">
        <f>E37*F37</f>
        <v>0</v>
      </c>
      <c r="H37" s="36"/>
      <c r="I37" s="36"/>
    </row>
    <row r="38" spans="1:9" ht="15.75">
      <c r="A38" s="307"/>
      <c r="B38" s="201"/>
      <c r="C38" s="12"/>
      <c r="D38" s="12"/>
      <c r="E38" s="12"/>
      <c r="F38" s="12">
        <v>0.3</v>
      </c>
      <c r="G38" s="12">
        <f>E38*F38</f>
        <v>0</v>
      </c>
      <c r="H38" s="36"/>
      <c r="I38" s="36"/>
    </row>
    <row r="39" spans="1:9" ht="15.75">
      <c r="A39" s="291" t="s">
        <v>104</v>
      </c>
      <c r="B39" s="292"/>
      <c r="C39" s="292"/>
      <c r="D39" s="292"/>
      <c r="E39" s="292"/>
      <c r="F39" s="293"/>
      <c r="G39" s="63">
        <f>SUM(G37:G38)</f>
        <v>0</v>
      </c>
      <c r="H39" s="36"/>
      <c r="I39" s="36"/>
    </row>
    <row r="40" spans="1:9" ht="15.75">
      <c r="A40" s="106"/>
      <c r="B40" s="106"/>
      <c r="C40" s="106"/>
      <c r="D40" s="106"/>
      <c r="E40" s="106"/>
      <c r="F40" s="106"/>
      <c r="G40" s="112"/>
      <c r="H40" s="36"/>
      <c r="I40" s="36"/>
    </row>
    <row r="41" spans="1:9" ht="15.75">
      <c r="A41" s="308" t="s">
        <v>212</v>
      </c>
      <c r="B41" s="300"/>
      <c r="C41" s="300"/>
      <c r="D41" s="300"/>
      <c r="E41" s="300"/>
      <c r="F41" s="300"/>
      <c r="G41" s="301"/>
      <c r="H41" s="36"/>
      <c r="I41" s="36"/>
    </row>
    <row r="42" spans="1:9" ht="15.75">
      <c r="A42" s="295" t="s">
        <v>97</v>
      </c>
      <c r="B42" s="158"/>
      <c r="C42" s="103" t="s">
        <v>113</v>
      </c>
      <c r="D42" s="103" t="s">
        <v>99</v>
      </c>
      <c r="E42" s="103" t="s">
        <v>100</v>
      </c>
      <c r="F42" s="103" t="s">
        <v>101</v>
      </c>
      <c r="G42" s="103" t="s">
        <v>102</v>
      </c>
      <c r="H42" s="36"/>
      <c r="I42" s="36"/>
    </row>
    <row r="43" spans="1:9" ht="15.75">
      <c r="A43" s="307"/>
      <c r="B43" s="201"/>
      <c r="C43" s="12"/>
      <c r="D43" s="12"/>
      <c r="E43" s="12"/>
      <c r="F43" s="12">
        <v>0.3</v>
      </c>
      <c r="G43" s="12">
        <f>E43*F43</f>
        <v>0</v>
      </c>
      <c r="H43" s="36"/>
      <c r="I43" s="36"/>
    </row>
    <row r="44" spans="1:9" ht="15.75">
      <c r="A44" s="307"/>
      <c r="B44" s="201"/>
      <c r="C44" s="12"/>
      <c r="D44" s="12"/>
      <c r="E44" s="12"/>
      <c r="F44" s="12">
        <v>0.3</v>
      </c>
      <c r="G44" s="12">
        <f>E44*F44</f>
        <v>0</v>
      </c>
      <c r="H44" s="36"/>
      <c r="I44" s="36"/>
    </row>
    <row r="45" spans="1:9" ht="15.75">
      <c r="A45" s="291" t="s">
        <v>104</v>
      </c>
      <c r="B45" s="292"/>
      <c r="C45" s="292"/>
      <c r="D45" s="292"/>
      <c r="E45" s="292"/>
      <c r="F45" s="293"/>
      <c r="G45" s="63">
        <f>SUM(G43:G44)</f>
        <v>0</v>
      </c>
      <c r="H45" s="36"/>
      <c r="I45" s="36"/>
    </row>
    <row r="46" spans="1:9" ht="15.75">
      <c r="A46" s="106"/>
      <c r="B46" s="106"/>
      <c r="C46" s="106"/>
      <c r="D46" s="106"/>
      <c r="E46" s="106"/>
      <c r="F46" s="106"/>
      <c r="G46" s="112"/>
      <c r="H46" s="36"/>
      <c r="I46" s="36"/>
    </row>
    <row r="47" spans="1:9" ht="31.5" customHeight="1">
      <c r="A47" s="310" t="s">
        <v>214</v>
      </c>
      <c r="B47" s="297"/>
      <c r="C47" s="297"/>
      <c r="D47" s="297"/>
      <c r="E47" s="297"/>
      <c r="F47" s="297"/>
      <c r="G47" s="298"/>
      <c r="H47" s="36"/>
      <c r="I47" s="36"/>
    </row>
    <row r="48" spans="1:9" ht="15.75">
      <c r="A48" s="295" t="s">
        <v>97</v>
      </c>
      <c r="B48" s="158"/>
      <c r="C48" s="103" t="s">
        <v>113</v>
      </c>
      <c r="D48" s="103" t="s">
        <v>99</v>
      </c>
      <c r="E48" s="103" t="s">
        <v>100</v>
      </c>
      <c r="F48" s="103" t="s">
        <v>101</v>
      </c>
      <c r="G48" s="103" t="s">
        <v>102</v>
      </c>
      <c r="H48" s="36"/>
      <c r="I48" s="36"/>
    </row>
    <row r="49" spans="1:9" ht="15.75">
      <c r="A49" s="307"/>
      <c r="B49" s="201"/>
      <c r="C49" s="12"/>
      <c r="D49" s="12"/>
      <c r="E49" s="12"/>
      <c r="F49" s="12">
        <v>0.3</v>
      </c>
      <c r="G49" s="12">
        <f>E49*F49</f>
        <v>0</v>
      </c>
      <c r="H49" s="36"/>
      <c r="I49" s="36"/>
    </row>
    <row r="50" spans="1:9" ht="15.75">
      <c r="A50" s="307"/>
      <c r="B50" s="201"/>
      <c r="C50" s="12"/>
      <c r="D50" s="12"/>
      <c r="E50" s="12"/>
      <c r="F50" s="12">
        <v>0.3</v>
      </c>
      <c r="G50" s="12">
        <f>E50*F50</f>
        <v>0</v>
      </c>
      <c r="H50" s="36"/>
      <c r="I50" s="36"/>
    </row>
    <row r="51" spans="1:9" ht="15.75">
      <c r="A51" s="291" t="s">
        <v>104</v>
      </c>
      <c r="B51" s="292"/>
      <c r="C51" s="292"/>
      <c r="D51" s="292"/>
      <c r="E51" s="292"/>
      <c r="F51" s="293"/>
      <c r="G51" s="63">
        <f>SUM(G49:G50)</f>
        <v>0</v>
      </c>
      <c r="H51" s="36"/>
      <c r="I51" s="36"/>
    </row>
    <row r="52" spans="1:9" ht="15.75">
      <c r="A52" s="106"/>
      <c r="B52" s="106"/>
      <c r="C52" s="106"/>
      <c r="D52" s="106"/>
      <c r="E52" s="106"/>
      <c r="F52" s="106"/>
      <c r="G52" s="112"/>
      <c r="H52" s="36"/>
      <c r="I52" s="36"/>
    </row>
    <row r="53" spans="1:9" ht="15.75">
      <c r="A53" s="308" t="s">
        <v>210</v>
      </c>
      <c r="B53" s="300"/>
      <c r="C53" s="300"/>
      <c r="D53" s="300"/>
      <c r="E53" s="300"/>
      <c r="F53" s="300"/>
      <c r="G53" s="301"/>
      <c r="H53" s="36"/>
      <c r="I53" s="36"/>
    </row>
    <row r="54" spans="1:9" ht="15.75">
      <c r="A54" s="295" t="s">
        <v>97</v>
      </c>
      <c r="B54" s="158"/>
      <c r="C54" s="103" t="s">
        <v>113</v>
      </c>
      <c r="D54" s="103" t="s">
        <v>99</v>
      </c>
      <c r="E54" s="103" t="s">
        <v>100</v>
      </c>
      <c r="F54" s="103" t="s">
        <v>101</v>
      </c>
      <c r="G54" s="103" t="s">
        <v>102</v>
      </c>
      <c r="H54" s="36"/>
      <c r="I54" s="36"/>
    </row>
    <row r="55" spans="1:9" ht="15.75">
      <c r="A55" s="307"/>
      <c r="B55" s="201"/>
      <c r="C55" s="12"/>
      <c r="D55" s="12"/>
      <c r="E55" s="12"/>
      <c r="F55" s="12">
        <v>0.3</v>
      </c>
      <c r="G55" s="12">
        <f>E55*F55</f>
        <v>0</v>
      </c>
      <c r="H55" s="36"/>
      <c r="I55" s="36"/>
    </row>
    <row r="56" spans="1:9" ht="15.75">
      <c r="A56" s="307"/>
      <c r="B56" s="201"/>
      <c r="C56" s="12"/>
      <c r="D56" s="12"/>
      <c r="E56" s="12"/>
      <c r="F56" s="12">
        <v>0.3</v>
      </c>
      <c r="G56" s="12">
        <f>E56*F56</f>
        <v>0</v>
      </c>
      <c r="H56" s="36"/>
      <c r="I56" s="36"/>
    </row>
    <row r="57" spans="1:9" ht="15.75">
      <c r="A57" s="291" t="s">
        <v>104</v>
      </c>
      <c r="B57" s="292"/>
      <c r="C57" s="292"/>
      <c r="D57" s="292"/>
      <c r="E57" s="292"/>
      <c r="F57" s="293"/>
      <c r="G57" s="63">
        <f>SUM(G55:G56)</f>
        <v>0</v>
      </c>
      <c r="H57" s="36"/>
      <c r="I57" s="36"/>
    </row>
    <row r="58" spans="1:9" ht="15.75">
      <c r="A58" s="105"/>
      <c r="B58" s="106"/>
      <c r="C58" s="106"/>
      <c r="D58" s="106"/>
      <c r="E58" s="106"/>
      <c r="F58" s="106"/>
      <c r="G58" s="112"/>
      <c r="H58" s="36"/>
      <c r="I58" s="36"/>
    </row>
    <row r="59" spans="1:9" ht="15.75">
      <c r="A59" s="308" t="s">
        <v>211</v>
      </c>
      <c r="B59" s="300"/>
      <c r="C59" s="300"/>
      <c r="D59" s="300"/>
      <c r="E59" s="300"/>
      <c r="F59" s="300"/>
      <c r="G59" s="301"/>
      <c r="H59" s="36"/>
      <c r="I59" s="36"/>
    </row>
    <row r="60" spans="1:9" ht="15.75">
      <c r="A60" s="295" t="s">
        <v>97</v>
      </c>
      <c r="B60" s="158"/>
      <c r="C60" s="103" t="s">
        <v>113</v>
      </c>
      <c r="D60" s="103" t="s">
        <v>99</v>
      </c>
      <c r="E60" s="103" t="s">
        <v>100</v>
      </c>
      <c r="F60" s="103" t="s">
        <v>101</v>
      </c>
      <c r="G60" s="103" t="s">
        <v>102</v>
      </c>
      <c r="H60" s="36"/>
      <c r="I60" s="36"/>
    </row>
    <row r="61" spans="1:9" ht="15.75">
      <c r="A61" s="307"/>
      <c r="B61" s="201"/>
      <c r="C61" s="12"/>
      <c r="D61" s="12"/>
      <c r="E61" s="12"/>
      <c r="F61" s="12">
        <v>0.3</v>
      </c>
      <c r="G61" s="12">
        <f>E61*F61</f>
        <v>0</v>
      </c>
      <c r="H61" s="36"/>
      <c r="I61" s="36"/>
    </row>
    <row r="62" spans="1:9" ht="15.75">
      <c r="A62" s="307"/>
      <c r="B62" s="201"/>
      <c r="C62" s="12"/>
      <c r="D62" s="12"/>
      <c r="E62" s="12"/>
      <c r="F62" s="12">
        <v>0.3</v>
      </c>
      <c r="G62" s="12">
        <f>E62*F62</f>
        <v>0</v>
      </c>
      <c r="H62" s="36"/>
      <c r="I62" s="36"/>
    </row>
    <row r="63" spans="1:9" ht="15.75">
      <c r="A63" s="291" t="s">
        <v>104</v>
      </c>
      <c r="B63" s="292"/>
      <c r="C63" s="292"/>
      <c r="D63" s="292"/>
      <c r="E63" s="292"/>
      <c r="F63" s="293"/>
      <c r="G63" s="63">
        <f>SUM(G61:G62)</f>
        <v>0</v>
      </c>
      <c r="H63" s="36"/>
      <c r="I63" s="36"/>
    </row>
    <row r="64" spans="1:9" ht="15.75">
      <c r="A64" s="105"/>
      <c r="B64" s="106"/>
      <c r="C64" s="106"/>
      <c r="D64" s="106"/>
      <c r="E64" s="106"/>
      <c r="F64" s="106"/>
      <c r="G64" s="112"/>
      <c r="H64" s="36"/>
      <c r="I64" s="36"/>
    </row>
    <row r="65" spans="1:9" ht="15.75">
      <c r="A65" s="308" t="s">
        <v>213</v>
      </c>
      <c r="B65" s="300"/>
      <c r="C65" s="300"/>
      <c r="D65" s="300"/>
      <c r="E65" s="300"/>
      <c r="F65" s="300"/>
      <c r="G65" s="301"/>
      <c r="H65" s="36"/>
      <c r="I65" s="36"/>
    </row>
    <row r="66" spans="1:9" ht="15.75">
      <c r="A66" s="295" t="s">
        <v>97</v>
      </c>
      <c r="B66" s="158"/>
      <c r="C66" s="103" t="s">
        <v>113</v>
      </c>
      <c r="D66" s="103" t="s">
        <v>99</v>
      </c>
      <c r="E66" s="103" t="s">
        <v>100</v>
      </c>
      <c r="F66" s="103" t="s">
        <v>101</v>
      </c>
      <c r="G66" s="103" t="s">
        <v>102</v>
      </c>
      <c r="H66" s="36"/>
      <c r="I66" s="36"/>
    </row>
    <row r="67" spans="1:9" ht="15.75">
      <c r="A67" s="307"/>
      <c r="B67" s="201"/>
      <c r="C67" s="12"/>
      <c r="D67" s="12"/>
      <c r="E67" s="12"/>
      <c r="F67" s="12">
        <v>0.3</v>
      </c>
      <c r="G67" s="12">
        <f>E67*F67</f>
        <v>0</v>
      </c>
      <c r="H67" s="36"/>
      <c r="I67" s="36"/>
    </row>
    <row r="68" spans="1:9" ht="15.75">
      <c r="A68" s="307"/>
      <c r="B68" s="201"/>
      <c r="C68" s="12"/>
      <c r="D68" s="12"/>
      <c r="E68" s="12"/>
      <c r="F68" s="12">
        <v>0.3</v>
      </c>
      <c r="G68" s="12">
        <f>E68*F68</f>
        <v>0</v>
      </c>
      <c r="H68" s="36"/>
      <c r="I68" s="36"/>
    </row>
    <row r="69" spans="1:9" ht="15.75">
      <c r="A69" s="291" t="s">
        <v>104</v>
      </c>
      <c r="B69" s="292"/>
      <c r="C69" s="292"/>
      <c r="D69" s="292"/>
      <c r="E69" s="292"/>
      <c r="F69" s="293"/>
      <c r="G69" s="63">
        <f>SUM(G67:G68)</f>
        <v>0</v>
      </c>
      <c r="H69" s="36"/>
      <c r="I69" s="36"/>
    </row>
    <row r="70" spans="1:9" ht="15.75">
      <c r="A70" s="105"/>
      <c r="B70" s="106"/>
      <c r="C70" s="106"/>
      <c r="D70" s="106"/>
      <c r="E70" s="106"/>
      <c r="F70" s="106"/>
      <c r="G70" s="112"/>
      <c r="H70" s="36"/>
      <c r="I70" s="36"/>
    </row>
    <row r="71" spans="1:9" ht="15.75">
      <c r="A71" s="308" t="s">
        <v>215</v>
      </c>
      <c r="B71" s="300"/>
      <c r="C71" s="300"/>
      <c r="D71" s="300"/>
      <c r="E71" s="300"/>
      <c r="F71" s="300"/>
      <c r="G71" s="301"/>
      <c r="H71" s="36"/>
      <c r="I71" s="36"/>
    </row>
    <row r="72" spans="1:9" ht="15.75">
      <c r="A72" s="295" t="s">
        <v>97</v>
      </c>
      <c r="B72" s="158"/>
      <c r="C72" s="103" t="s">
        <v>113</v>
      </c>
      <c r="D72" s="103" t="s">
        <v>99</v>
      </c>
      <c r="E72" s="103" t="s">
        <v>100</v>
      </c>
      <c r="F72" s="103" t="s">
        <v>101</v>
      </c>
      <c r="G72" s="103" t="s">
        <v>102</v>
      </c>
      <c r="H72" s="36"/>
      <c r="I72" s="36"/>
    </row>
    <row r="73" spans="1:9" ht="15.75">
      <c r="A73" s="307"/>
      <c r="B73" s="201"/>
      <c r="C73" s="12"/>
      <c r="D73" s="12"/>
      <c r="E73" s="12"/>
      <c r="F73" s="12">
        <v>0.3</v>
      </c>
      <c r="G73" s="12">
        <f>E73*F73</f>
        <v>0</v>
      </c>
      <c r="H73" s="36"/>
      <c r="I73" s="36"/>
    </row>
    <row r="74" spans="1:9" ht="15.75">
      <c r="A74" s="307"/>
      <c r="B74" s="201"/>
      <c r="C74" s="12"/>
      <c r="D74" s="12"/>
      <c r="E74" s="12"/>
      <c r="F74" s="12">
        <v>0.3</v>
      </c>
      <c r="G74" s="12">
        <f>E74*F74</f>
        <v>0</v>
      </c>
      <c r="H74" s="36"/>
      <c r="I74" s="36"/>
    </row>
    <row r="75" spans="1:9" ht="15.75">
      <c r="A75" s="291" t="s">
        <v>104</v>
      </c>
      <c r="B75" s="292"/>
      <c r="C75" s="292"/>
      <c r="D75" s="292"/>
      <c r="E75" s="292"/>
      <c r="F75" s="293"/>
      <c r="G75" s="63">
        <f>SUM(G73:G74)</f>
        <v>0</v>
      </c>
      <c r="H75" s="36"/>
      <c r="I75" s="36"/>
    </row>
    <row r="76" spans="1:9" ht="15.75">
      <c r="A76" s="105"/>
      <c r="B76" s="106"/>
      <c r="C76" s="106"/>
      <c r="D76" s="106"/>
      <c r="E76" s="106"/>
      <c r="F76" s="106"/>
      <c r="G76" s="112"/>
      <c r="H76" s="36"/>
      <c r="I76" s="36"/>
    </row>
    <row r="77" spans="1:9" ht="15.75">
      <c r="A77" s="308" t="s">
        <v>216</v>
      </c>
      <c r="B77" s="300"/>
      <c r="C77" s="300"/>
      <c r="D77" s="300"/>
      <c r="E77" s="300"/>
      <c r="F77" s="300"/>
      <c r="G77" s="301"/>
      <c r="H77" s="36"/>
      <c r="I77" s="36"/>
    </row>
    <row r="78" spans="1:9" ht="15.75">
      <c r="A78" s="295" t="s">
        <v>97</v>
      </c>
      <c r="B78" s="158"/>
      <c r="C78" s="103" t="s">
        <v>113</v>
      </c>
      <c r="D78" s="103" t="s">
        <v>99</v>
      </c>
      <c r="E78" s="103" t="s">
        <v>100</v>
      </c>
      <c r="F78" s="103" t="s">
        <v>101</v>
      </c>
      <c r="G78" s="103" t="s">
        <v>102</v>
      </c>
      <c r="H78" s="36"/>
      <c r="I78" s="36"/>
    </row>
    <row r="79" spans="1:9" ht="15.75">
      <c r="A79" s="307"/>
      <c r="B79" s="201"/>
      <c r="C79" s="12"/>
      <c r="D79" s="12"/>
      <c r="E79" s="12"/>
      <c r="F79" s="12">
        <v>0.3</v>
      </c>
      <c r="G79" s="12">
        <f>E79*F79</f>
        <v>0</v>
      </c>
      <c r="H79" s="36"/>
      <c r="I79" s="36"/>
    </row>
    <row r="80" spans="1:9" ht="15.75">
      <c r="A80" s="307"/>
      <c r="B80" s="201"/>
      <c r="C80" s="12"/>
      <c r="D80" s="12"/>
      <c r="E80" s="12"/>
      <c r="F80" s="12">
        <v>0.3</v>
      </c>
      <c r="G80" s="12">
        <f>E80*F80</f>
        <v>0</v>
      </c>
      <c r="H80" s="36"/>
      <c r="I80" s="36"/>
    </row>
    <row r="81" spans="1:9" ht="15.75">
      <c r="A81" s="291" t="s">
        <v>104</v>
      </c>
      <c r="B81" s="292"/>
      <c r="C81" s="292"/>
      <c r="D81" s="292"/>
      <c r="E81" s="292"/>
      <c r="F81" s="293"/>
      <c r="G81" s="63">
        <f>SUM(G79:G80)</f>
        <v>0</v>
      </c>
      <c r="H81" s="36"/>
      <c r="I81" s="36"/>
    </row>
    <row r="82" spans="1:9" ht="15.75">
      <c r="A82" s="105"/>
      <c r="B82" s="106"/>
      <c r="C82" s="106"/>
      <c r="D82" s="106"/>
      <c r="E82" s="106"/>
      <c r="F82" s="106"/>
      <c r="G82" s="112"/>
      <c r="H82" s="36"/>
      <c r="I82" s="36"/>
    </row>
    <row r="83" spans="1:9" ht="15.75">
      <c r="A83" s="308" t="s">
        <v>217</v>
      </c>
      <c r="B83" s="316"/>
      <c r="C83" s="316"/>
      <c r="D83" s="316"/>
      <c r="E83" s="316"/>
      <c r="F83" s="316"/>
      <c r="G83" s="317"/>
      <c r="H83" s="36"/>
      <c r="I83" s="36"/>
    </row>
    <row r="84" spans="1:9" ht="15.75">
      <c r="A84" s="295" t="s">
        <v>97</v>
      </c>
      <c r="B84" s="158"/>
      <c r="C84" s="103" t="s">
        <v>113</v>
      </c>
      <c r="D84" s="103" t="s">
        <v>99</v>
      </c>
      <c r="E84" s="103" t="s">
        <v>100</v>
      </c>
      <c r="F84" s="103" t="s">
        <v>101</v>
      </c>
      <c r="G84" s="103" t="s">
        <v>102</v>
      </c>
      <c r="H84" s="36"/>
      <c r="I84" s="36"/>
    </row>
    <row r="85" spans="1:9" ht="15.75">
      <c r="A85" s="307"/>
      <c r="B85" s="201"/>
      <c r="C85" s="12"/>
      <c r="D85" s="12"/>
      <c r="E85" s="12"/>
      <c r="F85" s="12">
        <v>0.3</v>
      </c>
      <c r="G85" s="12">
        <f>E85*F85</f>
        <v>0</v>
      </c>
      <c r="H85" s="36"/>
      <c r="I85" s="36"/>
    </row>
    <row r="86" spans="1:9" ht="15.75">
      <c r="A86" s="307"/>
      <c r="B86" s="201"/>
      <c r="C86" s="12"/>
      <c r="D86" s="12"/>
      <c r="E86" s="12"/>
      <c r="F86" s="12">
        <v>0.3</v>
      </c>
      <c r="G86" s="12">
        <f>E86*F86</f>
        <v>0</v>
      </c>
      <c r="H86" s="36"/>
      <c r="I86" s="36"/>
    </row>
    <row r="87" spans="1:9" ht="15.75">
      <c r="A87" s="291" t="s">
        <v>104</v>
      </c>
      <c r="B87" s="292"/>
      <c r="C87" s="292"/>
      <c r="D87" s="292"/>
      <c r="E87" s="292"/>
      <c r="F87" s="293"/>
      <c r="G87" s="63">
        <f>SUM(G85:G86)</f>
        <v>0</v>
      </c>
      <c r="H87" s="36"/>
      <c r="I87" s="36"/>
    </row>
    <row r="88" spans="1:9" ht="15.75">
      <c r="A88" s="105"/>
      <c r="B88" s="106"/>
      <c r="C88" s="106"/>
      <c r="D88" s="106"/>
      <c r="E88" s="106"/>
      <c r="F88" s="106"/>
      <c r="G88" s="112"/>
      <c r="H88" s="36"/>
      <c r="I88" s="36"/>
    </row>
    <row r="89" spans="1:9" ht="15.75">
      <c r="A89" s="308" t="s">
        <v>218</v>
      </c>
      <c r="B89" s="316"/>
      <c r="C89" s="316"/>
      <c r="D89" s="316"/>
      <c r="E89" s="316"/>
      <c r="F89" s="316"/>
      <c r="G89" s="317"/>
      <c r="H89" s="36"/>
      <c r="I89" s="36"/>
    </row>
    <row r="90" spans="1:9" ht="15.75">
      <c r="A90" s="295" t="s">
        <v>97</v>
      </c>
      <c r="B90" s="158"/>
      <c r="C90" s="103" t="s">
        <v>113</v>
      </c>
      <c r="D90" s="103" t="s">
        <v>99</v>
      </c>
      <c r="E90" s="103" t="s">
        <v>100</v>
      </c>
      <c r="F90" s="103" t="s">
        <v>101</v>
      </c>
      <c r="G90" s="103" t="s">
        <v>102</v>
      </c>
      <c r="H90" s="36"/>
      <c r="I90" s="36"/>
    </row>
    <row r="91" spans="1:9" ht="15.75">
      <c r="A91" s="307"/>
      <c r="B91" s="201"/>
      <c r="C91" s="12"/>
      <c r="D91" s="12"/>
      <c r="E91" s="12"/>
      <c r="F91" s="12">
        <v>0.3</v>
      </c>
      <c r="G91" s="12">
        <f>E91*F91</f>
        <v>0</v>
      </c>
      <c r="H91" s="36"/>
      <c r="I91" s="36"/>
    </row>
    <row r="92" spans="1:9" ht="15.75">
      <c r="A92" s="307"/>
      <c r="B92" s="201"/>
      <c r="C92" s="12"/>
      <c r="D92" s="12"/>
      <c r="E92" s="12"/>
      <c r="F92" s="12">
        <v>0.3</v>
      </c>
      <c r="G92" s="12">
        <f>E92*F92</f>
        <v>0</v>
      </c>
      <c r="H92" s="36"/>
      <c r="I92" s="36"/>
    </row>
    <row r="93" spans="1:9" ht="15.75">
      <c r="A93" s="291" t="s">
        <v>104</v>
      </c>
      <c r="B93" s="292"/>
      <c r="C93" s="292"/>
      <c r="D93" s="292"/>
      <c r="E93" s="292"/>
      <c r="F93" s="293"/>
      <c r="G93" s="63">
        <f>SUM(G91:G92)</f>
        <v>0</v>
      </c>
      <c r="H93" s="36"/>
      <c r="I93" s="36"/>
    </row>
    <row r="94" spans="1:9" ht="15.75">
      <c r="A94" s="105"/>
      <c r="B94" s="106"/>
      <c r="C94" s="106"/>
      <c r="D94" s="106"/>
      <c r="E94" s="106"/>
      <c r="F94" s="106"/>
      <c r="G94" s="112"/>
      <c r="H94" s="36"/>
      <c r="I94" s="36"/>
    </row>
    <row r="95" spans="1:9" ht="15.75">
      <c r="A95" s="308" t="s">
        <v>219</v>
      </c>
      <c r="B95" s="316"/>
      <c r="C95" s="316"/>
      <c r="D95" s="316"/>
      <c r="E95" s="316"/>
      <c r="F95" s="316"/>
      <c r="G95" s="317"/>
      <c r="H95" s="36"/>
      <c r="I95" s="36"/>
    </row>
    <row r="96" spans="1:9" ht="15.75">
      <c r="A96" s="295" t="s">
        <v>97</v>
      </c>
      <c r="B96" s="158"/>
      <c r="C96" s="103" t="s">
        <v>113</v>
      </c>
      <c r="D96" s="103" t="s">
        <v>99</v>
      </c>
      <c r="E96" s="103" t="s">
        <v>100</v>
      </c>
      <c r="F96" s="103" t="s">
        <v>101</v>
      </c>
      <c r="G96" s="103" t="s">
        <v>102</v>
      </c>
      <c r="H96" s="36"/>
      <c r="I96" s="36"/>
    </row>
    <row r="97" spans="1:9" ht="15.75">
      <c r="A97" s="307"/>
      <c r="B97" s="201"/>
      <c r="C97" s="12"/>
      <c r="D97" s="12"/>
      <c r="E97" s="12"/>
      <c r="F97" s="12">
        <v>0.3</v>
      </c>
      <c r="G97" s="12">
        <f>E97*F97</f>
        <v>0</v>
      </c>
      <c r="H97" s="36"/>
      <c r="I97" s="36"/>
    </row>
    <row r="98" spans="1:9" ht="15.75">
      <c r="A98" s="307"/>
      <c r="B98" s="201"/>
      <c r="C98" s="12"/>
      <c r="D98" s="12"/>
      <c r="E98" s="12"/>
      <c r="F98" s="12">
        <v>0.3</v>
      </c>
      <c r="G98" s="12">
        <f>E98*F98</f>
        <v>0</v>
      </c>
      <c r="H98" s="36"/>
      <c r="I98" s="36"/>
    </row>
    <row r="99" spans="1:9" ht="15.75">
      <c r="A99" s="291" t="s">
        <v>104</v>
      </c>
      <c r="B99" s="292"/>
      <c r="C99" s="292"/>
      <c r="D99" s="292"/>
      <c r="E99" s="292"/>
      <c r="F99" s="293"/>
      <c r="G99" s="63">
        <f>SUM(G97:G98)</f>
        <v>0</v>
      </c>
      <c r="H99" s="36"/>
      <c r="I99" s="36"/>
    </row>
    <row r="100" spans="1:9" ht="15.75">
      <c r="A100" s="105"/>
      <c r="B100" s="106"/>
      <c r="C100" s="106"/>
      <c r="D100" s="106"/>
      <c r="E100" s="106"/>
      <c r="F100" s="106"/>
      <c r="G100" s="112"/>
      <c r="H100" s="36"/>
      <c r="I100" s="36"/>
    </row>
    <row r="101" spans="1:9" ht="15.75">
      <c r="A101" s="308" t="s">
        <v>220</v>
      </c>
      <c r="B101" s="316"/>
      <c r="C101" s="316"/>
      <c r="D101" s="316"/>
      <c r="E101" s="316"/>
      <c r="F101" s="316"/>
      <c r="G101" s="317"/>
      <c r="H101" s="36"/>
      <c r="I101" s="36"/>
    </row>
    <row r="102" spans="1:9" ht="15.75">
      <c r="A102" s="295" t="s">
        <v>97</v>
      </c>
      <c r="B102" s="158"/>
      <c r="C102" s="103" t="s">
        <v>113</v>
      </c>
      <c r="D102" s="103" t="s">
        <v>99</v>
      </c>
      <c r="E102" s="103" t="s">
        <v>100</v>
      </c>
      <c r="F102" s="103" t="s">
        <v>101</v>
      </c>
      <c r="G102" s="103" t="s">
        <v>102</v>
      </c>
      <c r="H102" s="36"/>
      <c r="I102" s="36"/>
    </row>
    <row r="103" spans="1:9" ht="15.75">
      <c r="A103" s="307"/>
      <c r="B103" s="201"/>
      <c r="C103" s="12"/>
      <c r="D103" s="12"/>
      <c r="E103" s="12"/>
      <c r="F103" s="12">
        <v>0.3</v>
      </c>
      <c r="G103" s="12">
        <f>E103*F103</f>
        <v>0</v>
      </c>
      <c r="H103" s="36"/>
      <c r="I103" s="36"/>
    </row>
    <row r="104" spans="1:9" ht="15.75">
      <c r="A104" s="307"/>
      <c r="B104" s="201"/>
      <c r="C104" s="12"/>
      <c r="D104" s="12"/>
      <c r="E104" s="12"/>
      <c r="F104" s="12">
        <v>0.3</v>
      </c>
      <c r="G104" s="12">
        <f>E104*F104</f>
        <v>0</v>
      </c>
      <c r="H104" s="36"/>
      <c r="I104" s="36"/>
    </row>
    <row r="105" spans="1:9" ht="15.75">
      <c r="A105" s="291" t="s">
        <v>104</v>
      </c>
      <c r="B105" s="292"/>
      <c r="C105" s="292"/>
      <c r="D105" s="292"/>
      <c r="E105" s="292"/>
      <c r="F105" s="293"/>
      <c r="G105" s="63">
        <f>SUM(G103:G104)</f>
        <v>0</v>
      </c>
      <c r="H105" s="36"/>
      <c r="I105" s="36"/>
    </row>
    <row r="106" spans="1:9" ht="15.75">
      <c r="A106" s="44"/>
      <c r="B106" s="44"/>
      <c r="C106" s="44"/>
      <c r="D106" s="44"/>
      <c r="E106" s="44"/>
      <c r="F106" s="44"/>
      <c r="G106" s="45"/>
      <c r="H106" s="36"/>
      <c r="I106" s="36"/>
    </row>
    <row r="107" spans="1:9" ht="15.75">
      <c r="A107" s="36"/>
      <c r="B107" s="36"/>
      <c r="C107" s="36"/>
      <c r="D107" s="36"/>
      <c r="E107" s="36"/>
      <c r="F107" s="36"/>
      <c r="G107" s="36"/>
      <c r="H107" s="36"/>
      <c r="I107" s="36"/>
    </row>
    <row r="108" spans="1:9" ht="15.75">
      <c r="A108" s="290"/>
      <c r="B108" s="290"/>
      <c r="C108" s="290"/>
      <c r="D108" s="290"/>
      <c r="E108" s="290"/>
      <c r="F108" s="290"/>
      <c r="G108" s="290"/>
      <c r="H108" s="290"/>
      <c r="I108" s="56"/>
    </row>
    <row r="109" spans="1:9" ht="15.75">
      <c r="A109" s="289" t="s">
        <v>107</v>
      </c>
      <c r="B109" s="290"/>
      <c r="C109" s="290"/>
      <c r="D109" s="290"/>
      <c r="E109" s="290"/>
      <c r="F109" s="290"/>
      <c r="G109" s="290"/>
      <c r="H109" s="290"/>
      <c r="I109" s="56"/>
    </row>
    <row r="110" spans="1:9" ht="15.75">
      <c r="A110" s="185" t="s">
        <v>110</v>
      </c>
      <c r="B110" s="185"/>
      <c r="C110" s="185"/>
      <c r="D110" s="185"/>
      <c r="E110" s="185"/>
      <c r="F110" s="185"/>
      <c r="G110" s="185"/>
      <c r="H110" s="185"/>
      <c r="I110" s="58"/>
    </row>
    <row r="111" spans="1:9" ht="15.75">
      <c r="A111" s="302" t="s">
        <v>165</v>
      </c>
      <c r="B111" s="302"/>
      <c r="C111" s="302"/>
      <c r="D111" s="302"/>
      <c r="E111" s="302"/>
      <c r="F111" s="302"/>
      <c r="G111" s="302"/>
      <c r="H111" s="302"/>
      <c r="I111" s="62"/>
    </row>
    <row r="112" spans="1:9" ht="15.75">
      <c r="A112" s="36"/>
      <c r="B112" s="36"/>
      <c r="C112" s="36"/>
      <c r="D112" s="36"/>
      <c r="E112" s="36"/>
      <c r="F112" s="36"/>
      <c r="G112" s="36"/>
      <c r="H112" s="36"/>
      <c r="I112" s="36"/>
    </row>
    <row r="113" spans="1:9" ht="15.75">
      <c r="A113" s="295" t="s">
        <v>98</v>
      </c>
      <c r="B113" s="157"/>
      <c r="C113" s="158"/>
      <c r="D113" s="12" t="s">
        <v>99</v>
      </c>
      <c r="E113" s="295" t="s">
        <v>109</v>
      </c>
      <c r="F113" s="158"/>
      <c r="G113" s="12" t="s">
        <v>102</v>
      </c>
      <c r="H113" s="36"/>
      <c r="I113" s="36"/>
    </row>
    <row r="114" spans="1:9" ht="15.75">
      <c r="A114" s="295"/>
      <c r="B114" s="157"/>
      <c r="C114" s="158"/>
      <c r="D114" s="12"/>
      <c r="E114" s="295"/>
      <c r="F114" s="158"/>
      <c r="G114" s="12"/>
      <c r="H114" s="36"/>
      <c r="I114" s="36"/>
    </row>
    <row r="115" spans="1:9" ht="15.75">
      <c r="A115" s="295"/>
      <c r="B115" s="157"/>
      <c r="C115" s="158"/>
      <c r="D115" s="12"/>
      <c r="E115" s="295"/>
      <c r="F115" s="158"/>
      <c r="G115" s="12"/>
      <c r="H115" s="36"/>
      <c r="I115" s="36"/>
    </row>
    <row r="116" spans="1:9" ht="15.75">
      <c r="A116" s="291" t="s">
        <v>104</v>
      </c>
      <c r="B116" s="292"/>
      <c r="C116" s="292"/>
      <c r="D116" s="292"/>
      <c r="E116" s="292"/>
      <c r="F116" s="293"/>
      <c r="G116" s="63">
        <f>SUM(G114:G115)</f>
        <v>0</v>
      </c>
      <c r="H116" s="36"/>
      <c r="I116" s="36"/>
    </row>
    <row r="117" spans="1:9" ht="15.75">
      <c r="A117" s="36"/>
      <c r="B117" s="36"/>
      <c r="C117" s="36"/>
      <c r="D117" s="36"/>
      <c r="E117" s="36"/>
      <c r="F117" s="36"/>
      <c r="G117" s="36"/>
      <c r="H117" s="36"/>
      <c r="I117" s="36"/>
    </row>
    <row r="118" spans="1:9" ht="15.75">
      <c r="A118" s="36"/>
      <c r="B118" s="36"/>
      <c r="C118" s="36"/>
      <c r="D118" s="36"/>
      <c r="E118" s="36"/>
      <c r="F118" s="36"/>
      <c r="G118" s="36"/>
      <c r="H118" s="36"/>
      <c r="I118" s="36"/>
    </row>
    <row r="119" spans="1:9" ht="15.75">
      <c r="A119" s="289" t="s">
        <v>108</v>
      </c>
      <c r="B119" s="290"/>
      <c r="C119" s="290"/>
      <c r="D119" s="290"/>
      <c r="E119" s="290"/>
      <c r="F119" s="290"/>
      <c r="G119" s="290"/>
      <c r="H119" s="290"/>
      <c r="I119" s="56"/>
    </row>
    <row r="120" spans="1:9" ht="15.75">
      <c r="A120" s="155" t="s">
        <v>221</v>
      </c>
      <c r="B120" s="185"/>
      <c r="C120" s="185"/>
      <c r="D120" s="185"/>
      <c r="E120" s="185"/>
      <c r="F120" s="185"/>
      <c r="G120" s="185"/>
      <c r="H120" s="185"/>
      <c r="I120" s="58"/>
    </row>
    <row r="121" spans="1:9" ht="30" customHeight="1">
      <c r="A121" s="309" t="s">
        <v>143</v>
      </c>
      <c r="B121" s="309"/>
      <c r="C121" s="309"/>
      <c r="D121" s="309"/>
      <c r="E121" s="309"/>
      <c r="F121" s="309"/>
      <c r="G121" s="309"/>
      <c r="H121" s="309"/>
      <c r="I121" s="62"/>
    </row>
    <row r="122" spans="1:9" ht="15.75" customHeight="1">
      <c r="A122" s="65"/>
      <c r="B122" s="65"/>
      <c r="C122" s="65"/>
      <c r="D122" s="65"/>
      <c r="E122" s="65"/>
      <c r="F122" s="65"/>
      <c r="G122" s="65"/>
      <c r="H122" s="65"/>
      <c r="I122" s="65"/>
    </row>
    <row r="123" spans="1:9" ht="15.75">
      <c r="A123" s="299" t="s">
        <v>103</v>
      </c>
      <c r="B123" s="300"/>
      <c r="C123" s="300"/>
      <c r="D123" s="300"/>
      <c r="E123" s="300"/>
      <c r="F123" s="300"/>
      <c r="G123" s="300"/>
      <c r="H123" s="301"/>
      <c r="I123" s="36"/>
    </row>
    <row r="124" spans="1:9" ht="15.75">
      <c r="A124" s="305" t="s">
        <v>111</v>
      </c>
      <c r="B124" s="306"/>
      <c r="C124" s="80" t="s">
        <v>112</v>
      </c>
      <c r="D124" s="80" t="s">
        <v>113</v>
      </c>
      <c r="E124" s="80" t="s">
        <v>114</v>
      </c>
      <c r="F124" s="12" t="s">
        <v>115</v>
      </c>
      <c r="G124" s="80" t="s">
        <v>101</v>
      </c>
      <c r="H124" s="80" t="s">
        <v>102</v>
      </c>
      <c r="I124" s="36"/>
    </row>
    <row r="125" spans="1:9" ht="15.75">
      <c r="A125" s="295"/>
      <c r="B125" s="158"/>
      <c r="C125" s="12"/>
      <c r="D125" s="12"/>
      <c r="E125" s="12"/>
      <c r="F125" s="12"/>
      <c r="G125" s="12">
        <v>25</v>
      </c>
      <c r="H125" s="12">
        <v>0</v>
      </c>
      <c r="I125" s="36"/>
    </row>
    <row r="126" spans="1:9" ht="15.75">
      <c r="A126" s="295"/>
      <c r="B126" s="158"/>
      <c r="C126" s="12"/>
      <c r="D126" s="12"/>
      <c r="E126" s="12"/>
      <c r="F126" s="12"/>
      <c r="G126" s="12">
        <v>25</v>
      </c>
      <c r="H126" s="12">
        <v>0</v>
      </c>
      <c r="I126" s="36"/>
    </row>
    <row r="127" spans="1:9" ht="15.75">
      <c r="A127" s="291" t="s">
        <v>104</v>
      </c>
      <c r="B127" s="292"/>
      <c r="C127" s="292"/>
      <c r="D127" s="292"/>
      <c r="E127" s="292"/>
      <c r="F127" s="292"/>
      <c r="G127" s="293"/>
      <c r="H127" s="63">
        <f>SUM(H125:H126)</f>
        <v>0</v>
      </c>
      <c r="I127" s="36"/>
    </row>
    <row r="128" spans="1:9" ht="15.75">
      <c r="A128" s="295"/>
      <c r="B128" s="157"/>
      <c r="C128" s="157"/>
      <c r="D128" s="157"/>
      <c r="E128" s="157"/>
      <c r="F128" s="157"/>
      <c r="G128" s="158"/>
      <c r="H128" s="36"/>
      <c r="I128" s="36"/>
    </row>
    <row r="129" spans="1:9" ht="15.75">
      <c r="A129" s="299" t="s">
        <v>105</v>
      </c>
      <c r="B129" s="300"/>
      <c r="C129" s="300"/>
      <c r="D129" s="300"/>
      <c r="E129" s="300"/>
      <c r="F129" s="300"/>
      <c r="G129" s="300"/>
      <c r="H129" s="301"/>
      <c r="I129" s="36"/>
    </row>
    <row r="130" spans="1:9" ht="15.75">
      <c r="A130" s="295" t="s">
        <v>111</v>
      </c>
      <c r="B130" s="158"/>
      <c r="C130" s="12" t="s">
        <v>112</v>
      </c>
      <c r="D130" s="12" t="s">
        <v>113</v>
      </c>
      <c r="E130" s="12" t="s">
        <v>114</v>
      </c>
      <c r="F130" s="12" t="s">
        <v>115</v>
      </c>
      <c r="G130" s="80" t="s">
        <v>101</v>
      </c>
      <c r="H130" s="80" t="s">
        <v>102</v>
      </c>
      <c r="I130" s="36"/>
    </row>
    <row r="131" spans="1:9" ht="15.75">
      <c r="A131" s="295"/>
      <c r="B131" s="158"/>
      <c r="C131" s="12"/>
      <c r="D131" s="12"/>
      <c r="E131" s="12"/>
      <c r="F131" s="12"/>
      <c r="G131" s="12">
        <v>25</v>
      </c>
      <c r="H131" s="12">
        <v>0</v>
      </c>
      <c r="I131" s="36"/>
    </row>
    <row r="132" spans="1:9" ht="15.75">
      <c r="A132" s="295"/>
      <c r="B132" s="158"/>
      <c r="C132" s="12"/>
      <c r="D132" s="12"/>
      <c r="E132" s="12"/>
      <c r="F132" s="12"/>
      <c r="G132" s="12">
        <v>25</v>
      </c>
      <c r="H132" s="12">
        <v>0</v>
      </c>
      <c r="I132" s="36"/>
    </row>
    <row r="133" spans="1:9" ht="15.75">
      <c r="A133" s="291" t="s">
        <v>104</v>
      </c>
      <c r="B133" s="292"/>
      <c r="C133" s="292"/>
      <c r="D133" s="292"/>
      <c r="E133" s="292"/>
      <c r="F133" s="292"/>
      <c r="G133" s="293"/>
      <c r="H133" s="63">
        <f>SUM(H131:H132)</f>
        <v>0</v>
      </c>
      <c r="I133" s="36"/>
    </row>
    <row r="134" spans="1:9" ht="15.75">
      <c r="A134" s="295"/>
      <c r="B134" s="157"/>
      <c r="C134" s="157"/>
      <c r="D134" s="157"/>
      <c r="E134" s="157"/>
      <c r="F134" s="157"/>
      <c r="G134" s="158"/>
      <c r="H134" s="36"/>
      <c r="I134" s="36"/>
    </row>
    <row r="135" spans="1:9" ht="15.75">
      <c r="A135" s="299" t="s">
        <v>106</v>
      </c>
      <c r="B135" s="300"/>
      <c r="C135" s="300"/>
      <c r="D135" s="300"/>
      <c r="E135" s="300"/>
      <c r="F135" s="300"/>
      <c r="G135" s="300"/>
      <c r="H135" s="301"/>
      <c r="I135" s="36"/>
    </row>
    <row r="136" spans="1:9" ht="15.75">
      <c r="A136" s="295" t="s">
        <v>111</v>
      </c>
      <c r="B136" s="158"/>
      <c r="C136" s="12" t="s">
        <v>112</v>
      </c>
      <c r="D136" s="12" t="s">
        <v>113</v>
      </c>
      <c r="E136" s="12" t="s">
        <v>114</v>
      </c>
      <c r="F136" s="12" t="s">
        <v>115</v>
      </c>
      <c r="G136" s="80" t="s">
        <v>101</v>
      </c>
      <c r="H136" s="12" t="s">
        <v>102</v>
      </c>
      <c r="I136" s="36"/>
    </row>
    <row r="137" spans="1:9" ht="15.75">
      <c r="A137" s="295"/>
      <c r="B137" s="158"/>
      <c r="C137" s="12"/>
      <c r="D137" s="12"/>
      <c r="E137" s="12"/>
      <c r="F137" s="12"/>
      <c r="G137" s="12">
        <v>25</v>
      </c>
      <c r="H137" s="12">
        <f>F137*G137</f>
        <v>0</v>
      </c>
      <c r="I137" s="36"/>
    </row>
    <row r="138" spans="1:9" ht="15.75">
      <c r="A138" s="291" t="s">
        <v>104</v>
      </c>
      <c r="B138" s="292"/>
      <c r="C138" s="292"/>
      <c r="D138" s="292"/>
      <c r="E138" s="292"/>
      <c r="F138" s="292"/>
      <c r="G138" s="293"/>
      <c r="H138" s="63">
        <f>SUM(H137:H137)</f>
        <v>0</v>
      </c>
      <c r="I138" s="36"/>
    </row>
    <row r="139" spans="1:9" ht="15.75">
      <c r="A139" s="36"/>
      <c r="B139" s="36"/>
      <c r="C139" s="36"/>
      <c r="D139" s="36"/>
      <c r="E139" s="36"/>
      <c r="F139" s="36"/>
      <c r="G139" s="36"/>
      <c r="H139" s="36"/>
      <c r="I139" s="36"/>
    </row>
    <row r="140" spans="1:9" ht="15.75">
      <c r="A140" s="36"/>
      <c r="B140" s="36"/>
      <c r="C140" s="36"/>
      <c r="D140" s="36"/>
      <c r="E140" s="36"/>
      <c r="F140" s="36"/>
      <c r="G140" s="36"/>
      <c r="H140" s="36"/>
      <c r="I140" s="36"/>
    </row>
    <row r="141" spans="1:9" ht="15.75">
      <c r="A141" s="289" t="s">
        <v>295</v>
      </c>
      <c r="B141" s="290"/>
      <c r="C141" s="290"/>
      <c r="D141" s="290"/>
      <c r="E141" s="290"/>
      <c r="F141" s="290"/>
      <c r="G141" s="290"/>
      <c r="H141" s="290"/>
      <c r="I141" s="56"/>
    </row>
    <row r="142" spans="1:9" ht="15.75">
      <c r="A142" s="155" t="s">
        <v>222</v>
      </c>
      <c r="B142" s="185"/>
      <c r="C142" s="185"/>
      <c r="D142" s="185"/>
      <c r="E142" s="185"/>
      <c r="F142" s="185"/>
      <c r="G142" s="185"/>
      <c r="H142" s="185"/>
      <c r="I142" s="58"/>
    </row>
    <row r="143" spans="1:9" ht="15.75" customHeight="1">
      <c r="A143" s="302" t="s">
        <v>116</v>
      </c>
      <c r="B143" s="302"/>
      <c r="C143" s="302"/>
      <c r="D143" s="302"/>
      <c r="E143" s="302"/>
      <c r="F143" s="302"/>
      <c r="G143" s="302"/>
      <c r="H143" s="302"/>
      <c r="I143" s="62"/>
    </row>
    <row r="144" spans="1:9" ht="15.75">
      <c r="A144" s="65"/>
      <c r="B144" s="65"/>
      <c r="C144" s="65"/>
      <c r="D144" s="65"/>
      <c r="E144" s="65"/>
      <c r="F144" s="65"/>
      <c r="G144" s="65"/>
      <c r="H144" s="65"/>
      <c r="I144" s="65"/>
    </row>
    <row r="145" spans="1:9" ht="15.75">
      <c r="A145" s="299" t="s">
        <v>103</v>
      </c>
      <c r="B145" s="300"/>
      <c r="C145" s="300"/>
      <c r="D145" s="300"/>
      <c r="E145" s="300"/>
      <c r="F145" s="300"/>
      <c r="G145" s="300"/>
      <c r="H145" s="301"/>
      <c r="I145" s="36"/>
    </row>
    <row r="146" spans="1:9" s="34" customFormat="1" ht="15.75">
      <c r="A146" s="295" t="s">
        <v>98</v>
      </c>
      <c r="B146" s="157"/>
      <c r="C146" s="158"/>
      <c r="D146" s="61" t="s">
        <v>117</v>
      </c>
      <c r="E146" s="61" t="s">
        <v>114</v>
      </c>
      <c r="F146" s="61" t="s">
        <v>118</v>
      </c>
      <c r="G146" s="61" t="s">
        <v>101</v>
      </c>
      <c r="H146" s="61" t="s">
        <v>102</v>
      </c>
      <c r="I146" s="62"/>
    </row>
    <row r="147" spans="1:9" ht="15.75">
      <c r="A147" s="295"/>
      <c r="B147" s="157"/>
      <c r="C147" s="158"/>
      <c r="D147" s="12"/>
      <c r="E147" s="12"/>
      <c r="F147" s="12"/>
      <c r="G147" s="12">
        <v>0.3</v>
      </c>
      <c r="H147" s="12">
        <f>F147*G147</f>
        <v>0</v>
      </c>
      <c r="I147" s="36"/>
    </row>
    <row r="148" spans="1:9" ht="15.75">
      <c r="A148" s="295"/>
      <c r="B148" s="157"/>
      <c r="C148" s="158"/>
      <c r="D148" s="12"/>
      <c r="E148" s="12"/>
      <c r="F148" s="12"/>
      <c r="G148" s="12">
        <v>0.3</v>
      </c>
      <c r="H148" s="12">
        <f>F148*G148</f>
        <v>0</v>
      </c>
      <c r="I148" s="36"/>
    </row>
    <row r="149" spans="1:9" ht="15.75">
      <c r="A149" s="291" t="s">
        <v>104</v>
      </c>
      <c r="B149" s="292"/>
      <c r="C149" s="292"/>
      <c r="D149" s="292"/>
      <c r="E149" s="292"/>
      <c r="F149" s="292"/>
      <c r="G149" s="293"/>
      <c r="H149" s="63">
        <f>SUM(H147:H148)</f>
        <v>0</v>
      </c>
      <c r="I149" s="36"/>
    </row>
    <row r="150" spans="1:9" ht="15.75">
      <c r="A150" s="295"/>
      <c r="B150" s="157"/>
      <c r="C150" s="157"/>
      <c r="D150" s="157"/>
      <c r="E150" s="157"/>
      <c r="F150" s="157"/>
      <c r="G150" s="157"/>
      <c r="H150" s="158"/>
      <c r="I150" s="36"/>
    </row>
    <row r="151" spans="1:9" ht="15.75">
      <c r="A151" s="299" t="s">
        <v>105</v>
      </c>
      <c r="B151" s="300"/>
      <c r="C151" s="300"/>
      <c r="D151" s="300"/>
      <c r="E151" s="300"/>
      <c r="F151" s="300"/>
      <c r="G151" s="300"/>
      <c r="H151" s="301"/>
      <c r="I151" s="36"/>
    </row>
    <row r="152" spans="1:9" s="34" customFormat="1" ht="15.75">
      <c r="A152" s="295" t="s">
        <v>98</v>
      </c>
      <c r="B152" s="157"/>
      <c r="C152" s="158"/>
      <c r="D152" s="61" t="s">
        <v>117</v>
      </c>
      <c r="E152" s="61" t="s">
        <v>114</v>
      </c>
      <c r="F152" s="61" t="s">
        <v>118</v>
      </c>
      <c r="G152" s="61" t="s">
        <v>101</v>
      </c>
      <c r="H152" s="61" t="s">
        <v>102</v>
      </c>
      <c r="I152" s="62"/>
    </row>
    <row r="153" spans="1:9" ht="15.75">
      <c r="A153" s="295"/>
      <c r="B153" s="157"/>
      <c r="C153" s="158"/>
      <c r="D153" s="12"/>
      <c r="E153" s="12"/>
      <c r="F153" s="12"/>
      <c r="G153" s="12">
        <v>0.3</v>
      </c>
      <c r="H153" s="12">
        <f>F153*G153</f>
        <v>0</v>
      </c>
      <c r="I153" s="36"/>
    </row>
    <row r="154" spans="1:9" ht="15.75">
      <c r="A154" s="295"/>
      <c r="B154" s="157"/>
      <c r="C154" s="158"/>
      <c r="D154" s="12"/>
      <c r="E154" s="12"/>
      <c r="F154" s="12"/>
      <c r="G154" s="12">
        <v>0.3</v>
      </c>
      <c r="H154" s="12">
        <f>F154*G154</f>
        <v>0</v>
      </c>
      <c r="I154" s="36"/>
    </row>
    <row r="155" spans="1:9" ht="15.75">
      <c r="A155" s="291" t="s">
        <v>104</v>
      </c>
      <c r="B155" s="292"/>
      <c r="C155" s="292"/>
      <c r="D155" s="292"/>
      <c r="E155" s="292"/>
      <c r="F155" s="292"/>
      <c r="G155" s="293"/>
      <c r="H155" s="63">
        <f>SUM(H153:H154)</f>
        <v>0</v>
      </c>
      <c r="I155" s="36"/>
    </row>
    <row r="156" spans="1:9" ht="15.75">
      <c r="A156" s="295"/>
      <c r="B156" s="157"/>
      <c r="C156" s="157"/>
      <c r="D156" s="157"/>
      <c r="E156" s="157"/>
      <c r="F156" s="157"/>
      <c r="G156" s="157"/>
      <c r="H156" s="158"/>
      <c r="I156" s="36"/>
    </row>
    <row r="157" spans="1:9" ht="15.75">
      <c r="A157" s="299" t="s">
        <v>106</v>
      </c>
      <c r="B157" s="300"/>
      <c r="C157" s="300"/>
      <c r="D157" s="300"/>
      <c r="E157" s="300"/>
      <c r="F157" s="300"/>
      <c r="G157" s="300"/>
      <c r="H157" s="301"/>
      <c r="I157" s="36"/>
    </row>
    <row r="158" spans="1:9" s="34" customFormat="1" ht="15.75">
      <c r="A158" s="295" t="s">
        <v>98</v>
      </c>
      <c r="B158" s="157"/>
      <c r="C158" s="158"/>
      <c r="D158" s="61" t="s">
        <v>117</v>
      </c>
      <c r="E158" s="61" t="s">
        <v>114</v>
      </c>
      <c r="F158" s="61" t="s">
        <v>118</v>
      </c>
      <c r="G158" s="61" t="s">
        <v>101</v>
      </c>
      <c r="H158" s="61" t="s">
        <v>102</v>
      </c>
      <c r="I158" s="62"/>
    </row>
    <row r="159" spans="1:9" ht="15.75">
      <c r="A159" s="295"/>
      <c r="B159" s="157"/>
      <c r="C159" s="158"/>
      <c r="D159" s="12"/>
      <c r="E159" s="12"/>
      <c r="F159" s="12"/>
      <c r="G159" s="12">
        <v>0.3</v>
      </c>
      <c r="H159" s="12">
        <f>F159*G159</f>
        <v>0</v>
      </c>
      <c r="I159" s="36"/>
    </row>
    <row r="160" spans="1:9" ht="15.75">
      <c r="A160" s="295"/>
      <c r="B160" s="157"/>
      <c r="C160" s="158"/>
      <c r="D160" s="12"/>
      <c r="E160" s="12"/>
      <c r="F160" s="12"/>
      <c r="G160" s="12">
        <v>0.3</v>
      </c>
      <c r="H160" s="12">
        <f>F160*G160</f>
        <v>0</v>
      </c>
      <c r="I160" s="36"/>
    </row>
    <row r="161" spans="1:9" ht="15.75">
      <c r="A161" s="291" t="s">
        <v>104</v>
      </c>
      <c r="B161" s="292"/>
      <c r="C161" s="292"/>
      <c r="D161" s="292"/>
      <c r="E161" s="292"/>
      <c r="F161" s="292"/>
      <c r="G161" s="293"/>
      <c r="H161" s="63">
        <f>SUM(H159:H160)</f>
        <v>0</v>
      </c>
      <c r="I161" s="36"/>
    </row>
    <row r="162" spans="1:9" ht="15.75">
      <c r="A162" s="36"/>
      <c r="B162" s="36"/>
      <c r="C162" s="36"/>
      <c r="D162" s="36"/>
      <c r="E162" s="36"/>
      <c r="F162" s="36"/>
      <c r="G162" s="36"/>
      <c r="H162" s="36"/>
      <c r="I162" s="36"/>
    </row>
    <row r="163" spans="1:9" ht="15.75">
      <c r="A163" s="36"/>
      <c r="B163" s="36"/>
      <c r="C163" s="36"/>
      <c r="D163" s="36"/>
      <c r="E163" s="36"/>
      <c r="F163" s="36"/>
      <c r="G163" s="36"/>
      <c r="H163" s="36"/>
      <c r="I163" s="36"/>
    </row>
    <row r="164" spans="1:9" ht="15.75">
      <c r="A164" s="289" t="s">
        <v>294</v>
      </c>
      <c r="B164" s="290"/>
      <c r="C164" s="290"/>
      <c r="D164" s="290"/>
      <c r="E164" s="290"/>
      <c r="F164" s="290"/>
      <c r="G164" s="290"/>
      <c r="H164" s="290"/>
      <c r="I164" s="56"/>
    </row>
    <row r="165" spans="1:9" ht="15.75">
      <c r="A165" s="155" t="s">
        <v>223</v>
      </c>
      <c r="B165" s="185"/>
      <c r="C165" s="185"/>
      <c r="D165" s="185"/>
      <c r="E165" s="185"/>
      <c r="F165" s="185"/>
      <c r="G165" s="185"/>
      <c r="H165" s="185"/>
      <c r="I165" s="58"/>
    </row>
    <row r="166" spans="1:9" ht="15.75" customHeight="1">
      <c r="A166" s="302" t="s">
        <v>120</v>
      </c>
      <c r="B166" s="302"/>
      <c r="C166" s="302"/>
      <c r="D166" s="302"/>
      <c r="E166" s="302"/>
      <c r="F166" s="302"/>
      <c r="G166" s="302"/>
      <c r="H166" s="302"/>
      <c r="I166" s="62"/>
    </row>
    <row r="167" spans="1:9" ht="15.75">
      <c r="A167" s="65"/>
      <c r="B167" s="65"/>
      <c r="C167" s="65"/>
      <c r="D167" s="65"/>
      <c r="E167" s="65"/>
      <c r="F167" s="65"/>
      <c r="G167" s="65"/>
      <c r="H167" s="65"/>
      <c r="I167" s="65"/>
    </row>
    <row r="168" spans="1:9" ht="15.75">
      <c r="A168" s="299" t="s">
        <v>103</v>
      </c>
      <c r="B168" s="300"/>
      <c r="C168" s="300"/>
      <c r="D168" s="300"/>
      <c r="E168" s="300"/>
      <c r="F168" s="300"/>
      <c r="G168" s="300"/>
      <c r="H168" s="301"/>
      <c r="I168" s="36"/>
    </row>
    <row r="169" spans="1:9" ht="15.75">
      <c r="A169" s="295" t="s">
        <v>98</v>
      </c>
      <c r="B169" s="157"/>
      <c r="C169" s="158"/>
      <c r="D169" s="61" t="s">
        <v>117</v>
      </c>
      <c r="E169" s="61" t="s">
        <v>114</v>
      </c>
      <c r="F169" s="61" t="s">
        <v>118</v>
      </c>
      <c r="G169" s="61" t="s">
        <v>101</v>
      </c>
      <c r="H169" s="61" t="s">
        <v>102</v>
      </c>
      <c r="I169" s="36"/>
    </row>
    <row r="170" spans="1:9" ht="15.75">
      <c r="A170" s="295"/>
      <c r="B170" s="157"/>
      <c r="C170" s="158"/>
      <c r="D170" s="12"/>
      <c r="E170" s="12"/>
      <c r="F170" s="12"/>
      <c r="G170" s="12">
        <v>0.5</v>
      </c>
      <c r="H170" s="12">
        <f>F170*G170</f>
        <v>0</v>
      </c>
      <c r="I170" s="36"/>
    </row>
    <row r="171" spans="1:9" ht="15.75">
      <c r="A171" s="295"/>
      <c r="B171" s="157"/>
      <c r="C171" s="158"/>
      <c r="D171" s="12"/>
      <c r="E171" s="12"/>
      <c r="F171" s="12"/>
      <c r="G171" s="12">
        <v>0.5</v>
      </c>
      <c r="H171" s="12">
        <f>F171*G171</f>
        <v>0</v>
      </c>
      <c r="I171" s="36"/>
    </row>
    <row r="172" spans="1:9" ht="15.75">
      <c r="A172" s="291" t="s">
        <v>104</v>
      </c>
      <c r="B172" s="292"/>
      <c r="C172" s="292"/>
      <c r="D172" s="292"/>
      <c r="E172" s="292"/>
      <c r="F172" s="292"/>
      <c r="G172" s="293"/>
      <c r="H172" s="63">
        <f>SUM(H170:H171)</f>
        <v>0</v>
      </c>
      <c r="I172" s="36"/>
    </row>
    <row r="173" spans="1:9" ht="15.75">
      <c r="A173" s="36"/>
      <c r="B173" s="36"/>
      <c r="C173" s="36"/>
      <c r="D173" s="36"/>
      <c r="E173" s="36"/>
      <c r="F173" s="36"/>
      <c r="G173" s="36"/>
      <c r="H173" s="36"/>
      <c r="I173" s="36"/>
    </row>
    <row r="174" spans="1:9" ht="15.75">
      <c r="A174" s="299" t="s">
        <v>105</v>
      </c>
      <c r="B174" s="300"/>
      <c r="C174" s="300"/>
      <c r="D174" s="300"/>
      <c r="E174" s="300"/>
      <c r="F174" s="300"/>
      <c r="G174" s="300"/>
      <c r="H174" s="301"/>
      <c r="I174" s="36"/>
    </row>
    <row r="175" spans="1:9" ht="15.75">
      <c r="A175" s="295" t="s">
        <v>98</v>
      </c>
      <c r="B175" s="157"/>
      <c r="C175" s="158"/>
      <c r="D175" s="61" t="s">
        <v>117</v>
      </c>
      <c r="E175" s="61" t="s">
        <v>114</v>
      </c>
      <c r="F175" s="61" t="s">
        <v>118</v>
      </c>
      <c r="G175" s="61" t="s">
        <v>101</v>
      </c>
      <c r="H175" s="61" t="s">
        <v>102</v>
      </c>
      <c r="I175" s="36"/>
    </row>
    <row r="176" spans="1:9" ht="15.75">
      <c r="A176" s="295"/>
      <c r="B176" s="157"/>
      <c r="C176" s="158"/>
      <c r="D176" s="12"/>
      <c r="E176" s="12"/>
      <c r="F176" s="12"/>
      <c r="G176" s="12">
        <v>0.5</v>
      </c>
      <c r="H176" s="12">
        <f>F176*G176</f>
        <v>0</v>
      </c>
      <c r="I176" s="36"/>
    </row>
    <row r="177" spans="1:9" ht="15.75">
      <c r="A177" s="295"/>
      <c r="B177" s="157"/>
      <c r="C177" s="158"/>
      <c r="D177" s="12"/>
      <c r="E177" s="12"/>
      <c r="F177" s="12"/>
      <c r="G177" s="12">
        <v>0.5</v>
      </c>
      <c r="H177" s="12">
        <f>F177*G177</f>
        <v>0</v>
      </c>
      <c r="I177" s="36"/>
    </row>
    <row r="178" spans="1:9" ht="15.75">
      <c r="A178" s="291" t="s">
        <v>104</v>
      </c>
      <c r="B178" s="292"/>
      <c r="C178" s="292"/>
      <c r="D178" s="292"/>
      <c r="E178" s="292"/>
      <c r="F178" s="292"/>
      <c r="G178" s="293"/>
      <c r="H178" s="63">
        <f>SUM(H176:H177)</f>
        <v>0</v>
      </c>
      <c r="I178" s="36"/>
    </row>
    <row r="179" spans="1:9" ht="15.75">
      <c r="A179" s="36"/>
      <c r="B179" s="36"/>
      <c r="C179" s="36"/>
      <c r="D179" s="36"/>
      <c r="E179" s="36"/>
      <c r="F179" s="36"/>
      <c r="G179" s="36"/>
      <c r="H179" s="36"/>
      <c r="I179" s="36"/>
    </row>
    <row r="180" spans="1:9" ht="15.75">
      <c r="A180" s="299" t="s">
        <v>106</v>
      </c>
      <c r="B180" s="300"/>
      <c r="C180" s="300"/>
      <c r="D180" s="300"/>
      <c r="E180" s="300"/>
      <c r="F180" s="300"/>
      <c r="G180" s="300"/>
      <c r="H180" s="301"/>
      <c r="I180" s="36"/>
    </row>
    <row r="181" spans="1:9" ht="15.75">
      <c r="A181" s="295" t="s">
        <v>98</v>
      </c>
      <c r="B181" s="157"/>
      <c r="C181" s="158"/>
      <c r="D181" s="61" t="s">
        <v>117</v>
      </c>
      <c r="E181" s="61" t="s">
        <v>114</v>
      </c>
      <c r="F181" s="61" t="s">
        <v>118</v>
      </c>
      <c r="G181" s="61" t="s">
        <v>101</v>
      </c>
      <c r="H181" s="61" t="s">
        <v>102</v>
      </c>
      <c r="I181" s="36"/>
    </row>
    <row r="182" spans="1:9" ht="15.75">
      <c r="A182" s="295"/>
      <c r="B182" s="157"/>
      <c r="C182" s="158"/>
      <c r="D182" s="12"/>
      <c r="E182" s="12"/>
      <c r="F182" s="12"/>
      <c r="G182" s="12">
        <v>0.5</v>
      </c>
      <c r="H182" s="12">
        <f>F182*G182</f>
        <v>0</v>
      </c>
      <c r="I182" s="36"/>
    </row>
    <row r="183" spans="1:9" ht="15.75">
      <c r="A183" s="295"/>
      <c r="B183" s="157"/>
      <c r="C183" s="158"/>
      <c r="D183" s="12"/>
      <c r="E183" s="12"/>
      <c r="F183" s="12"/>
      <c r="G183" s="12">
        <v>0.5</v>
      </c>
      <c r="H183" s="12">
        <f>F183*G183</f>
        <v>0</v>
      </c>
      <c r="I183" s="36"/>
    </row>
    <row r="184" spans="1:9" ht="15.75">
      <c r="A184" s="291" t="s">
        <v>104</v>
      </c>
      <c r="B184" s="292"/>
      <c r="C184" s="292"/>
      <c r="D184" s="292"/>
      <c r="E184" s="292"/>
      <c r="F184" s="292"/>
      <c r="G184" s="293"/>
      <c r="H184" s="63">
        <f>SUM(H182:H183)</f>
        <v>0</v>
      </c>
      <c r="I184" s="36"/>
    </row>
    <row r="185" spans="1:9" ht="15.75">
      <c r="A185" s="36"/>
      <c r="B185" s="36"/>
      <c r="C185" s="36"/>
      <c r="D185" s="36"/>
      <c r="E185" s="36"/>
      <c r="F185" s="36"/>
      <c r="G185" s="36"/>
      <c r="H185" s="36"/>
      <c r="I185" s="36"/>
    </row>
    <row r="186" spans="1:9" ht="15.75">
      <c r="A186" s="36"/>
      <c r="B186" s="36"/>
      <c r="C186" s="36"/>
      <c r="D186" s="36"/>
      <c r="E186" s="36"/>
      <c r="F186" s="36"/>
      <c r="G186" s="36"/>
      <c r="H186" s="36"/>
      <c r="I186" s="36"/>
    </row>
    <row r="187" spans="1:9" ht="15.75">
      <c r="A187" s="289" t="s">
        <v>119</v>
      </c>
      <c r="B187" s="290"/>
      <c r="C187" s="290"/>
      <c r="D187" s="290"/>
      <c r="E187" s="290"/>
      <c r="F187" s="290"/>
      <c r="G187" s="290"/>
      <c r="H187" s="290"/>
      <c r="I187" s="56"/>
    </row>
    <row r="188" spans="1:9" ht="15.75">
      <c r="A188" s="155" t="s">
        <v>224</v>
      </c>
      <c r="B188" s="185"/>
      <c r="C188" s="185"/>
      <c r="D188" s="185"/>
      <c r="E188" s="185"/>
      <c r="F188" s="185"/>
      <c r="G188" s="185"/>
      <c r="H188" s="185"/>
      <c r="I188" s="58"/>
    </row>
    <row r="189" spans="1:9" ht="15.75" customHeight="1">
      <c r="A189" s="302" t="s">
        <v>122</v>
      </c>
      <c r="B189" s="302"/>
      <c r="C189" s="302"/>
      <c r="D189" s="302"/>
      <c r="E189" s="302"/>
      <c r="F189" s="302"/>
      <c r="G189" s="302"/>
      <c r="H189" s="302"/>
      <c r="I189" s="62"/>
    </row>
    <row r="190" spans="1:9" ht="15.75">
      <c r="A190" s="65"/>
      <c r="B190" s="65"/>
      <c r="C190" s="65"/>
      <c r="D190" s="65"/>
      <c r="E190" s="65"/>
      <c r="F190" s="65"/>
      <c r="G190" s="65"/>
      <c r="H190" s="65"/>
      <c r="I190" s="65"/>
    </row>
    <row r="191" spans="1:9" ht="15.75">
      <c r="A191" s="299" t="s">
        <v>103</v>
      </c>
      <c r="B191" s="300"/>
      <c r="C191" s="300"/>
      <c r="D191" s="300"/>
      <c r="E191" s="300"/>
      <c r="F191" s="300"/>
      <c r="G191" s="300"/>
      <c r="H191" s="301"/>
      <c r="I191" s="36"/>
    </row>
    <row r="192" spans="1:9" ht="15.75">
      <c r="A192" s="305" t="s">
        <v>111</v>
      </c>
      <c r="B192" s="306"/>
      <c r="C192" s="80" t="s">
        <v>112</v>
      </c>
      <c r="D192" s="80" t="s">
        <v>113</v>
      </c>
      <c r="E192" s="80" t="s">
        <v>114</v>
      </c>
      <c r="F192" s="12" t="s">
        <v>115</v>
      </c>
      <c r="G192" s="80" t="s">
        <v>101</v>
      </c>
      <c r="H192" s="80" t="s">
        <v>102</v>
      </c>
      <c r="I192" s="36"/>
    </row>
    <row r="193" spans="1:9" ht="15.75">
      <c r="A193" s="295"/>
      <c r="B193" s="158"/>
      <c r="C193" s="12"/>
      <c r="D193" s="12"/>
      <c r="E193" s="12"/>
      <c r="F193" s="12"/>
      <c r="G193" s="12">
        <v>3</v>
      </c>
      <c r="H193" s="12">
        <v>0</v>
      </c>
      <c r="I193" s="36"/>
    </row>
    <row r="194" spans="1:9" ht="15.75">
      <c r="A194" s="295"/>
      <c r="B194" s="158"/>
      <c r="C194" s="12"/>
      <c r="D194" s="12"/>
      <c r="E194" s="12"/>
      <c r="F194" s="12"/>
      <c r="G194" s="12">
        <v>3</v>
      </c>
      <c r="H194" s="12">
        <v>0</v>
      </c>
      <c r="I194" s="36"/>
    </row>
    <row r="195" spans="1:9" ht="15.75">
      <c r="A195" s="291" t="s">
        <v>104</v>
      </c>
      <c r="B195" s="292"/>
      <c r="C195" s="292"/>
      <c r="D195" s="292"/>
      <c r="E195" s="292"/>
      <c r="F195" s="292"/>
      <c r="G195" s="293"/>
      <c r="H195" s="63">
        <f>SUM(H193:H194)</f>
        <v>0</v>
      </c>
      <c r="I195" s="36"/>
    </row>
    <row r="196" spans="1:9" ht="15.75">
      <c r="A196" s="295"/>
      <c r="B196" s="157"/>
      <c r="C196" s="157"/>
      <c r="D196" s="157"/>
      <c r="E196" s="157"/>
      <c r="F196" s="157"/>
      <c r="G196" s="158"/>
      <c r="H196" s="36"/>
      <c r="I196" s="36"/>
    </row>
    <row r="197" spans="1:9" ht="15.75">
      <c r="A197" s="299" t="s">
        <v>105</v>
      </c>
      <c r="B197" s="300"/>
      <c r="C197" s="300"/>
      <c r="D197" s="300"/>
      <c r="E197" s="300"/>
      <c r="F197" s="300"/>
      <c r="G197" s="300"/>
      <c r="H197" s="301"/>
      <c r="I197" s="36"/>
    </row>
    <row r="198" spans="1:9" ht="15.75">
      <c r="A198" s="295" t="s">
        <v>111</v>
      </c>
      <c r="B198" s="158"/>
      <c r="C198" s="12" t="s">
        <v>112</v>
      </c>
      <c r="D198" s="12" t="s">
        <v>113</v>
      </c>
      <c r="E198" s="12" t="s">
        <v>114</v>
      </c>
      <c r="F198" s="12" t="s">
        <v>115</v>
      </c>
      <c r="G198" s="80" t="s">
        <v>101</v>
      </c>
      <c r="H198" s="80" t="s">
        <v>102</v>
      </c>
      <c r="I198" s="36"/>
    </row>
    <row r="199" spans="1:9" ht="15.75">
      <c r="A199" s="295"/>
      <c r="B199" s="158"/>
      <c r="C199" s="12"/>
      <c r="D199" s="12"/>
      <c r="E199" s="12"/>
      <c r="F199" s="12"/>
      <c r="G199" s="12">
        <v>3</v>
      </c>
      <c r="H199" s="12">
        <v>0</v>
      </c>
      <c r="I199" s="36"/>
    </row>
    <row r="200" spans="1:9" ht="15.75">
      <c r="A200" s="295"/>
      <c r="B200" s="158"/>
      <c r="C200" s="12"/>
      <c r="D200" s="12"/>
      <c r="E200" s="12"/>
      <c r="F200" s="12"/>
      <c r="G200" s="12">
        <v>3</v>
      </c>
      <c r="H200" s="12">
        <v>0</v>
      </c>
      <c r="I200" s="36"/>
    </row>
    <row r="201" spans="1:9" ht="15.75">
      <c r="A201" s="291" t="s">
        <v>104</v>
      </c>
      <c r="B201" s="292"/>
      <c r="C201" s="292"/>
      <c r="D201" s="292"/>
      <c r="E201" s="292"/>
      <c r="F201" s="292"/>
      <c r="G201" s="293"/>
      <c r="H201" s="63">
        <f>SUM(H199:H200)</f>
        <v>0</v>
      </c>
      <c r="I201" s="36"/>
    </row>
    <row r="202" spans="1:9" ht="15.75">
      <c r="A202" s="295"/>
      <c r="B202" s="157"/>
      <c r="C202" s="157"/>
      <c r="D202" s="157"/>
      <c r="E202" s="157"/>
      <c r="F202" s="157"/>
      <c r="G202" s="158"/>
      <c r="H202" s="36"/>
      <c r="I202" s="36"/>
    </row>
    <row r="203" spans="1:9" ht="15.75">
      <c r="A203" s="299" t="s">
        <v>106</v>
      </c>
      <c r="B203" s="300"/>
      <c r="C203" s="300"/>
      <c r="D203" s="300"/>
      <c r="E203" s="300"/>
      <c r="F203" s="300"/>
      <c r="G203" s="300"/>
      <c r="H203" s="301"/>
      <c r="I203" s="36"/>
    </row>
    <row r="204" spans="1:9" ht="15.75">
      <c r="A204" s="295" t="s">
        <v>111</v>
      </c>
      <c r="B204" s="158"/>
      <c r="C204" s="12" t="s">
        <v>112</v>
      </c>
      <c r="D204" s="12" t="s">
        <v>113</v>
      </c>
      <c r="E204" s="12" t="s">
        <v>114</v>
      </c>
      <c r="F204" s="12" t="s">
        <v>115</v>
      </c>
      <c r="G204" s="80" t="s">
        <v>101</v>
      </c>
      <c r="H204" s="12" t="s">
        <v>102</v>
      </c>
      <c r="I204" s="36"/>
    </row>
    <row r="205" spans="1:9" ht="15.75">
      <c r="A205" s="295"/>
      <c r="B205" s="158"/>
      <c r="C205" s="12"/>
      <c r="D205" s="12"/>
      <c r="E205" s="12"/>
      <c r="F205" s="12"/>
      <c r="G205" s="12">
        <v>3</v>
      </c>
      <c r="H205" s="12">
        <f>F205*G205</f>
        <v>0</v>
      </c>
      <c r="I205" s="36"/>
    </row>
    <row r="206" spans="1:9" ht="15.75">
      <c r="A206" s="291" t="s">
        <v>104</v>
      </c>
      <c r="B206" s="292"/>
      <c r="C206" s="292"/>
      <c r="D206" s="292"/>
      <c r="E206" s="292"/>
      <c r="F206" s="292"/>
      <c r="G206" s="293"/>
      <c r="H206" s="63">
        <f>SUM(H205:H205)</f>
        <v>0</v>
      </c>
      <c r="I206" s="36"/>
    </row>
    <row r="207" spans="1:9" ht="15.75">
      <c r="A207" s="36"/>
      <c r="B207" s="36"/>
      <c r="C207" s="36"/>
      <c r="D207" s="36"/>
      <c r="E207" s="36"/>
      <c r="F207" s="36"/>
      <c r="G207" s="36"/>
      <c r="H207" s="36"/>
      <c r="I207" s="36"/>
    </row>
    <row r="208" spans="1:9" ht="15.75">
      <c r="A208" s="36"/>
      <c r="B208" s="36"/>
      <c r="C208" s="36"/>
      <c r="D208" s="36"/>
      <c r="E208" s="36"/>
      <c r="F208" s="36"/>
      <c r="G208" s="36"/>
      <c r="H208" s="36"/>
      <c r="I208" s="36"/>
    </row>
    <row r="209" spans="1:9" ht="15.75">
      <c r="A209" s="289" t="s">
        <v>121</v>
      </c>
      <c r="B209" s="290"/>
      <c r="C209" s="290"/>
      <c r="D209" s="290"/>
      <c r="E209" s="290"/>
      <c r="F209" s="290"/>
      <c r="G209" s="290"/>
      <c r="H209" s="290"/>
      <c r="I209" s="56"/>
    </row>
    <row r="210" spans="1:9" ht="30" customHeight="1">
      <c r="A210" s="303" t="s">
        <v>225</v>
      </c>
      <c r="B210" s="304"/>
      <c r="C210" s="304"/>
      <c r="D210" s="304"/>
      <c r="E210" s="304"/>
      <c r="F210" s="304"/>
      <c r="G210" s="304"/>
      <c r="H210" s="304"/>
      <c r="I210" s="58"/>
    </row>
    <row r="211" spans="1:9" ht="15.75" customHeight="1">
      <c r="A211" s="302" t="s">
        <v>124</v>
      </c>
      <c r="B211" s="302"/>
      <c r="C211" s="302"/>
      <c r="D211" s="302"/>
      <c r="E211" s="302"/>
      <c r="F211" s="302"/>
      <c r="G211" s="302"/>
      <c r="H211" s="302"/>
      <c r="I211" s="62"/>
    </row>
    <row r="212" spans="1:9" ht="15.75">
      <c r="A212" s="65"/>
      <c r="B212" s="65"/>
      <c r="C212" s="65"/>
      <c r="D212" s="65"/>
      <c r="E212" s="65"/>
      <c r="F212" s="65"/>
      <c r="G212" s="65"/>
      <c r="H212" s="65"/>
      <c r="I212" s="65"/>
    </row>
    <row r="213" spans="1:9" s="34" customFormat="1" ht="15.75">
      <c r="A213" s="61" t="s">
        <v>117</v>
      </c>
      <c r="B213" s="295" t="s">
        <v>114</v>
      </c>
      <c r="C213" s="158"/>
      <c r="D213" s="295" t="s">
        <v>118</v>
      </c>
      <c r="E213" s="158"/>
      <c r="F213" s="61" t="s">
        <v>102</v>
      </c>
      <c r="G213" s="62"/>
      <c r="H213" s="62"/>
      <c r="I213" s="62"/>
    </row>
    <row r="214" spans="1:9" ht="15.75">
      <c r="A214" s="12"/>
      <c r="B214" s="295"/>
      <c r="C214" s="158"/>
      <c r="D214" s="295"/>
      <c r="E214" s="158"/>
      <c r="F214" s="12"/>
      <c r="G214" s="36"/>
      <c r="H214" s="36"/>
      <c r="I214" s="36"/>
    </row>
    <row r="215" spans="1:9" ht="15.75">
      <c r="A215" s="12"/>
      <c r="B215" s="295"/>
      <c r="C215" s="158"/>
      <c r="D215" s="295"/>
      <c r="E215" s="158"/>
      <c r="F215" s="12"/>
      <c r="G215" s="36"/>
      <c r="H215" s="36"/>
      <c r="I215" s="36"/>
    </row>
    <row r="216" spans="1:9" ht="15.75">
      <c r="A216" s="291" t="s">
        <v>104</v>
      </c>
      <c r="B216" s="292"/>
      <c r="C216" s="292"/>
      <c r="D216" s="292"/>
      <c r="E216" s="293"/>
      <c r="F216" s="63">
        <f>SUM(F214:F215)</f>
        <v>0</v>
      </c>
      <c r="G216" s="66"/>
      <c r="H216" s="66"/>
      <c r="I216" s="36"/>
    </row>
    <row r="217" spans="1:9" ht="15.75">
      <c r="A217" s="36"/>
      <c r="B217" s="36"/>
      <c r="C217" s="36"/>
      <c r="D217" s="36"/>
      <c r="E217" s="36"/>
      <c r="F217" s="36"/>
      <c r="G217" s="36"/>
      <c r="H217" s="36"/>
      <c r="I217" s="36"/>
    </row>
    <row r="218" spans="1:9" ht="15.75">
      <c r="A218" s="36"/>
      <c r="B218" s="36"/>
      <c r="C218" s="36"/>
      <c r="D218" s="36"/>
      <c r="E218" s="36"/>
      <c r="F218" s="36"/>
      <c r="G218" s="36"/>
      <c r="H218" s="36"/>
      <c r="I218" s="36"/>
    </row>
    <row r="219" spans="1:9" ht="15.75">
      <c r="A219" s="289" t="s">
        <v>123</v>
      </c>
      <c r="B219" s="290"/>
      <c r="C219" s="290"/>
      <c r="D219" s="290"/>
      <c r="E219" s="290"/>
      <c r="F219" s="290"/>
      <c r="G219" s="290"/>
      <c r="H219" s="290"/>
      <c r="I219" s="56"/>
    </row>
    <row r="220" spans="1:9" ht="15.75">
      <c r="A220" s="185" t="s">
        <v>126</v>
      </c>
      <c r="B220" s="185"/>
      <c r="C220" s="185"/>
      <c r="D220" s="185"/>
      <c r="E220" s="185"/>
      <c r="F220" s="185"/>
      <c r="G220" s="185"/>
      <c r="H220" s="185"/>
      <c r="I220" s="58"/>
    </row>
    <row r="221" spans="1:9" ht="15.75" customHeight="1">
      <c r="A221" s="302" t="s">
        <v>163</v>
      </c>
      <c r="B221" s="302"/>
      <c r="C221" s="302"/>
      <c r="D221" s="302"/>
      <c r="E221" s="302"/>
      <c r="F221" s="302"/>
      <c r="G221" s="302"/>
      <c r="H221" s="302"/>
      <c r="I221" s="62"/>
    </row>
    <row r="222" spans="1:9" ht="15.75">
      <c r="A222" s="65"/>
      <c r="B222" s="65"/>
      <c r="C222" s="65"/>
      <c r="D222" s="65"/>
      <c r="E222" s="65"/>
      <c r="F222" s="65"/>
      <c r="G222" s="65"/>
      <c r="H222" s="65"/>
      <c r="I222" s="65"/>
    </row>
    <row r="223" spans="1:9" ht="15.75">
      <c r="A223" s="295" t="s">
        <v>66</v>
      </c>
      <c r="B223" s="157"/>
      <c r="C223" s="157"/>
      <c r="D223" s="158"/>
      <c r="E223" s="295" t="s">
        <v>129</v>
      </c>
      <c r="F223" s="157"/>
      <c r="G223" s="158"/>
      <c r="H223" s="12" t="s">
        <v>102</v>
      </c>
      <c r="I223" s="36"/>
    </row>
    <row r="224" spans="1:9" ht="15.75">
      <c r="A224" s="295"/>
      <c r="B224" s="157"/>
      <c r="C224" s="157"/>
      <c r="D224" s="158"/>
      <c r="E224" s="295"/>
      <c r="F224" s="157"/>
      <c r="G224" s="158"/>
      <c r="H224" s="12"/>
      <c r="I224" s="36"/>
    </row>
    <row r="225" spans="1:9" ht="15.75">
      <c r="A225" s="295"/>
      <c r="B225" s="157"/>
      <c r="C225" s="157"/>
      <c r="D225" s="158"/>
      <c r="E225" s="295"/>
      <c r="F225" s="157"/>
      <c r="G225" s="158"/>
      <c r="H225" s="12"/>
      <c r="I225" s="36"/>
    </row>
    <row r="226" spans="1:9" ht="15.75">
      <c r="A226" s="291" t="s">
        <v>104</v>
      </c>
      <c r="B226" s="292"/>
      <c r="C226" s="292"/>
      <c r="D226" s="292"/>
      <c r="E226" s="292"/>
      <c r="F226" s="292"/>
      <c r="G226" s="293"/>
      <c r="H226" s="63">
        <f>SUM(H224:H225)</f>
        <v>0</v>
      </c>
      <c r="I226" s="36"/>
    </row>
    <row r="227" spans="1:9" ht="15.75">
      <c r="A227" s="36"/>
      <c r="B227" s="36"/>
      <c r="C227" s="36"/>
      <c r="D227" s="36"/>
      <c r="E227" s="36"/>
      <c r="F227" s="36"/>
      <c r="G227" s="36"/>
      <c r="H227" s="36"/>
      <c r="I227" s="36"/>
    </row>
    <row r="228" spans="1:9" ht="15.75">
      <c r="A228" s="36"/>
      <c r="B228" s="36"/>
      <c r="C228" s="36"/>
      <c r="D228" s="36"/>
      <c r="E228" s="36"/>
      <c r="F228" s="36"/>
      <c r="G228" s="36"/>
      <c r="H228" s="36"/>
      <c r="I228" s="36"/>
    </row>
    <row r="229" spans="1:9" ht="15.75">
      <c r="A229" s="289" t="s">
        <v>125</v>
      </c>
      <c r="B229" s="290"/>
      <c r="C229" s="290"/>
      <c r="D229" s="290"/>
      <c r="E229" s="290"/>
      <c r="F229" s="290"/>
      <c r="G229" s="290"/>
      <c r="H229" s="290"/>
      <c r="I229" s="56"/>
    </row>
    <row r="230" spans="1:9" ht="15.75" customHeight="1">
      <c r="A230" s="155" t="s">
        <v>135</v>
      </c>
      <c r="B230" s="155"/>
      <c r="C230" s="155"/>
      <c r="D230" s="155"/>
      <c r="E230" s="155"/>
      <c r="F230" s="155"/>
      <c r="G230" s="155"/>
      <c r="H230" s="155"/>
      <c r="I230" s="62"/>
    </row>
    <row r="231" spans="1:9" ht="16.5" customHeight="1">
      <c r="A231" s="277" t="s">
        <v>154</v>
      </c>
      <c r="B231" s="277"/>
      <c r="C231" s="277"/>
      <c r="D231" s="277"/>
      <c r="E231" s="277"/>
      <c r="F231" s="277"/>
      <c r="G231" s="277"/>
      <c r="H231" s="277"/>
      <c r="I231" s="62"/>
    </row>
    <row r="232" spans="1:9" ht="5.25" customHeight="1" hidden="1">
      <c r="A232" s="277"/>
      <c r="B232" s="277"/>
      <c r="C232" s="277"/>
      <c r="D232" s="277"/>
      <c r="E232" s="277"/>
      <c r="F232" s="277"/>
      <c r="G232" s="277"/>
      <c r="H232" s="277"/>
      <c r="I232" s="65"/>
    </row>
    <row r="233" spans="1:9" s="34" customFormat="1" ht="15.75">
      <c r="A233" s="67"/>
      <c r="B233" s="67"/>
      <c r="C233" s="67"/>
      <c r="D233" s="67"/>
      <c r="E233" s="67"/>
      <c r="F233" s="67"/>
      <c r="G233" s="67"/>
      <c r="H233" s="67"/>
      <c r="I233" s="62"/>
    </row>
    <row r="234" spans="1:9" ht="15.75">
      <c r="A234" s="299" t="s">
        <v>105</v>
      </c>
      <c r="B234" s="300"/>
      <c r="C234" s="300"/>
      <c r="D234" s="300"/>
      <c r="E234" s="300"/>
      <c r="F234" s="300"/>
      <c r="G234" s="300"/>
      <c r="H234" s="301"/>
      <c r="I234" s="36"/>
    </row>
    <row r="235" spans="1:9" ht="15.75">
      <c r="A235" s="312" t="s">
        <v>136</v>
      </c>
      <c r="B235" s="313"/>
      <c r="C235" s="313"/>
      <c r="D235" s="313"/>
      <c r="E235" s="314"/>
      <c r="F235" s="61" t="s">
        <v>114</v>
      </c>
      <c r="G235" s="61" t="s">
        <v>101</v>
      </c>
      <c r="H235" s="61" t="s">
        <v>102</v>
      </c>
      <c r="I235" s="36"/>
    </row>
    <row r="236" spans="1:9" ht="15.75">
      <c r="A236" s="295"/>
      <c r="B236" s="157"/>
      <c r="C236" s="157"/>
      <c r="D236" s="157"/>
      <c r="E236" s="158"/>
      <c r="F236" s="12"/>
      <c r="G236" s="12"/>
      <c r="H236" s="12">
        <f>F236*G236</f>
        <v>0</v>
      </c>
      <c r="I236" s="36"/>
    </row>
    <row r="237" spans="1:9" ht="15.75">
      <c r="A237" s="295"/>
      <c r="B237" s="157"/>
      <c r="C237" s="157"/>
      <c r="D237" s="157"/>
      <c r="E237" s="158"/>
      <c r="F237" s="12"/>
      <c r="G237" s="12"/>
      <c r="H237" s="12">
        <f>F237*G237</f>
        <v>0</v>
      </c>
      <c r="I237" s="36"/>
    </row>
    <row r="238" spans="1:9" ht="15.75" customHeight="1">
      <c r="A238" s="291" t="s">
        <v>104</v>
      </c>
      <c r="B238" s="292"/>
      <c r="C238" s="292"/>
      <c r="D238" s="292"/>
      <c r="E238" s="292"/>
      <c r="F238" s="292"/>
      <c r="G238" s="293"/>
      <c r="H238" s="63">
        <f>SUM(H236:H237)</f>
        <v>0</v>
      </c>
      <c r="I238" s="65"/>
    </row>
    <row r="239" spans="1:9" ht="15.75" customHeight="1">
      <c r="A239" s="44"/>
      <c r="B239" s="44"/>
      <c r="C239" s="44"/>
      <c r="D239" s="44"/>
      <c r="E239" s="44"/>
      <c r="F239" s="44"/>
      <c r="G239" s="44"/>
      <c r="H239" s="45"/>
      <c r="I239" s="65"/>
    </row>
    <row r="240" spans="1:9" ht="15.75" customHeight="1">
      <c r="A240" s="36"/>
      <c r="B240" s="36"/>
      <c r="C240" s="36"/>
      <c r="D240" s="36"/>
      <c r="E240" s="36"/>
      <c r="F240" s="36"/>
      <c r="G240" s="36"/>
      <c r="H240" s="36"/>
      <c r="I240" s="65"/>
    </row>
    <row r="241" spans="1:9" ht="15.75" customHeight="1">
      <c r="A241" s="289" t="s">
        <v>128</v>
      </c>
      <c r="B241" s="289"/>
      <c r="C241" s="289"/>
      <c r="D241" s="289"/>
      <c r="E241" s="289"/>
      <c r="F241" s="289"/>
      <c r="G241" s="289"/>
      <c r="H241" s="289"/>
      <c r="I241" s="65"/>
    </row>
    <row r="242" spans="1:9" s="34" customFormat="1" ht="15.75" customHeight="1">
      <c r="A242" s="155" t="s">
        <v>155</v>
      </c>
      <c r="B242" s="155"/>
      <c r="C242" s="155"/>
      <c r="D242" s="155"/>
      <c r="E242" s="155"/>
      <c r="F242" s="155"/>
      <c r="G242" s="155"/>
      <c r="H242" s="155"/>
      <c r="I242" s="62"/>
    </row>
    <row r="243" spans="1:9" ht="15.75" customHeight="1">
      <c r="A243" s="315" t="s">
        <v>296</v>
      </c>
      <c r="B243" s="315"/>
      <c r="C243" s="315"/>
      <c r="D243" s="315"/>
      <c r="E243" s="315"/>
      <c r="F243" s="315"/>
      <c r="G243" s="315"/>
      <c r="H243" s="315"/>
      <c r="I243" s="36"/>
    </row>
    <row r="244" spans="1:9" ht="15.75">
      <c r="A244" s="315"/>
      <c r="B244" s="315"/>
      <c r="C244" s="315"/>
      <c r="D244" s="315"/>
      <c r="E244" s="315"/>
      <c r="F244" s="315"/>
      <c r="G244" s="315"/>
      <c r="H244" s="315"/>
      <c r="I244" s="36"/>
    </row>
    <row r="245" spans="1:9" ht="15.75">
      <c r="A245" s="67"/>
      <c r="B245" s="67"/>
      <c r="C245" s="67"/>
      <c r="D245" s="67"/>
      <c r="E245" s="67"/>
      <c r="F245" s="67"/>
      <c r="G245" s="67"/>
      <c r="H245" s="67"/>
      <c r="I245" s="36"/>
    </row>
    <row r="246" spans="1:9" ht="15.75">
      <c r="A246" s="308" t="s">
        <v>103</v>
      </c>
      <c r="B246" s="316"/>
      <c r="C246" s="316"/>
      <c r="D246" s="316"/>
      <c r="E246" s="316"/>
      <c r="F246" s="316"/>
      <c r="G246" s="316"/>
      <c r="H246" s="317"/>
      <c r="I246" s="36"/>
    </row>
    <row r="247" spans="1:9" ht="15.75" customHeight="1">
      <c r="A247" s="312" t="s">
        <v>98</v>
      </c>
      <c r="B247" s="313"/>
      <c r="C247" s="313"/>
      <c r="D247" s="313"/>
      <c r="E247" s="314"/>
      <c r="F247" s="61" t="s">
        <v>114</v>
      </c>
      <c r="G247" s="61" t="s">
        <v>101</v>
      </c>
      <c r="H247" s="61" t="s">
        <v>102</v>
      </c>
      <c r="I247" s="65"/>
    </row>
    <row r="248" spans="1:9" s="34" customFormat="1" ht="15.75">
      <c r="A248" s="295"/>
      <c r="B248" s="157"/>
      <c r="C248" s="157"/>
      <c r="D248" s="157"/>
      <c r="E248" s="158"/>
      <c r="F248" s="12">
        <v>0</v>
      </c>
      <c r="G248" s="12">
        <v>5</v>
      </c>
      <c r="H248" s="12">
        <f>F248*G248</f>
        <v>0</v>
      </c>
      <c r="I248" s="62"/>
    </row>
    <row r="249" spans="1:9" s="41" customFormat="1" ht="15.75">
      <c r="A249" s="295"/>
      <c r="B249" s="157"/>
      <c r="C249" s="157"/>
      <c r="D249" s="157"/>
      <c r="E249" s="158"/>
      <c r="F249" s="12"/>
      <c r="G249" s="12"/>
      <c r="H249" s="12">
        <f>F249*G249</f>
        <v>0</v>
      </c>
      <c r="I249" s="62"/>
    </row>
    <row r="250" spans="1:9" ht="15.75">
      <c r="A250" s="291" t="s">
        <v>104</v>
      </c>
      <c r="B250" s="292"/>
      <c r="C250" s="292"/>
      <c r="D250" s="292"/>
      <c r="E250" s="292"/>
      <c r="F250" s="292"/>
      <c r="G250" s="293"/>
      <c r="H250" s="63">
        <f>SUM(H248:H249)</f>
        <v>0</v>
      </c>
      <c r="I250" s="36"/>
    </row>
    <row r="251" spans="1:9" ht="15.75">
      <c r="A251" s="44"/>
      <c r="B251" s="44"/>
      <c r="C251" s="44"/>
      <c r="D251" s="44"/>
      <c r="E251" s="44"/>
      <c r="F251" s="44"/>
      <c r="G251" s="44"/>
      <c r="H251" s="45"/>
      <c r="I251" s="36"/>
    </row>
    <row r="252" spans="1:9" ht="15.75">
      <c r="A252" s="44"/>
      <c r="B252" s="44"/>
      <c r="C252" s="44"/>
      <c r="D252" s="44"/>
      <c r="E252" s="44"/>
      <c r="F252" s="44"/>
      <c r="G252" s="44"/>
      <c r="H252" s="45"/>
      <c r="I252" s="36"/>
    </row>
    <row r="253" spans="1:9" ht="15.75">
      <c r="A253" s="289" t="s">
        <v>130</v>
      </c>
      <c r="B253" s="289"/>
      <c r="C253" s="289"/>
      <c r="D253" s="289"/>
      <c r="E253" s="289"/>
      <c r="F253" s="289"/>
      <c r="G253" s="289"/>
      <c r="H253" s="289"/>
      <c r="I253" s="36"/>
    </row>
    <row r="254" spans="1:9" ht="15.75">
      <c r="A254" s="155" t="s">
        <v>297</v>
      </c>
      <c r="B254" s="155"/>
      <c r="C254" s="155"/>
      <c r="D254" s="155"/>
      <c r="E254" s="155"/>
      <c r="F254" s="155"/>
      <c r="G254" s="155"/>
      <c r="H254" s="155"/>
      <c r="I254" s="36"/>
    </row>
    <row r="255" spans="1:9" ht="15.75" customHeight="1">
      <c r="A255" s="315" t="s">
        <v>298</v>
      </c>
      <c r="B255" s="315"/>
      <c r="C255" s="315"/>
      <c r="D255" s="315"/>
      <c r="E255" s="315"/>
      <c r="F255" s="315"/>
      <c r="G255" s="315"/>
      <c r="H255" s="315"/>
      <c r="I255" s="36"/>
    </row>
    <row r="256" spans="1:9" ht="15.75">
      <c r="A256" s="67"/>
      <c r="B256" s="67"/>
      <c r="C256" s="67"/>
      <c r="D256" s="67"/>
      <c r="E256" s="67"/>
      <c r="F256" s="67"/>
      <c r="G256" s="67"/>
      <c r="H256" s="67"/>
      <c r="I256" s="36"/>
    </row>
    <row r="257" spans="1:9" ht="15.75">
      <c r="A257" s="312" t="s">
        <v>300</v>
      </c>
      <c r="B257" s="313"/>
      <c r="C257" s="313"/>
      <c r="D257" s="313"/>
      <c r="E257" s="314"/>
      <c r="F257" s="137" t="s">
        <v>299</v>
      </c>
      <c r="G257" s="135" t="s">
        <v>101</v>
      </c>
      <c r="H257" s="135" t="s">
        <v>102</v>
      </c>
      <c r="I257" s="36"/>
    </row>
    <row r="258" spans="1:9" ht="15.75">
      <c r="A258" s="295"/>
      <c r="B258" s="157"/>
      <c r="C258" s="157"/>
      <c r="D258" s="157"/>
      <c r="E258" s="158"/>
      <c r="F258" s="12"/>
      <c r="G258" s="12"/>
      <c r="H258" s="12">
        <f>F258*G258</f>
        <v>0</v>
      </c>
      <c r="I258" s="36"/>
    </row>
    <row r="259" spans="1:9" ht="15.75">
      <c r="A259" s="295"/>
      <c r="B259" s="157"/>
      <c r="C259" s="157"/>
      <c r="D259" s="157"/>
      <c r="E259" s="158"/>
      <c r="F259" s="12"/>
      <c r="G259" s="12"/>
      <c r="H259" s="12">
        <f>F259*G259</f>
        <v>0</v>
      </c>
      <c r="I259" s="36"/>
    </row>
    <row r="260" spans="1:9" ht="15.75">
      <c r="A260" s="291" t="s">
        <v>104</v>
      </c>
      <c r="B260" s="292"/>
      <c r="C260" s="292"/>
      <c r="D260" s="292"/>
      <c r="E260" s="292"/>
      <c r="F260" s="292"/>
      <c r="G260" s="293"/>
      <c r="H260" s="63">
        <f>SUM(H258:H259)</f>
        <v>0</v>
      </c>
      <c r="I260" s="36"/>
    </row>
    <row r="261" spans="1:9" ht="15.75">
      <c r="A261" s="44"/>
      <c r="B261" s="44"/>
      <c r="C261" s="44"/>
      <c r="D261" s="44"/>
      <c r="E261" s="44"/>
      <c r="F261" s="44"/>
      <c r="G261" s="44"/>
      <c r="H261" s="45"/>
      <c r="I261" s="36"/>
    </row>
    <row r="262" spans="1:9" ht="15.75">
      <c r="A262" s="44"/>
      <c r="B262" s="44"/>
      <c r="C262" s="44"/>
      <c r="D262" s="44"/>
      <c r="E262" s="44"/>
      <c r="F262" s="44"/>
      <c r="G262" s="44"/>
      <c r="H262" s="45"/>
      <c r="I262" s="36"/>
    </row>
    <row r="263" spans="1:9" ht="15.75">
      <c r="A263" s="289" t="s">
        <v>301</v>
      </c>
      <c r="B263" s="289"/>
      <c r="C263" s="289"/>
      <c r="D263" s="289"/>
      <c r="E263" s="289"/>
      <c r="F263" s="289"/>
      <c r="G263" s="289"/>
      <c r="H263" s="289"/>
      <c r="I263" s="36"/>
    </row>
    <row r="264" spans="1:9" ht="15.75" customHeight="1">
      <c r="A264" s="304" t="s">
        <v>131</v>
      </c>
      <c r="B264" s="304"/>
      <c r="C264" s="304"/>
      <c r="D264" s="304"/>
      <c r="E264" s="304"/>
      <c r="F264" s="304"/>
      <c r="G264" s="304"/>
      <c r="H264" s="304"/>
      <c r="I264" s="36"/>
    </row>
    <row r="265" spans="1:9" ht="15.75" customHeight="1">
      <c r="A265" s="302" t="s">
        <v>134</v>
      </c>
      <c r="B265" s="302"/>
      <c r="C265" s="302"/>
      <c r="D265" s="302"/>
      <c r="E265" s="302"/>
      <c r="F265" s="302"/>
      <c r="G265" s="302"/>
      <c r="H265" s="302"/>
      <c r="I265" s="36"/>
    </row>
    <row r="266" spans="1:9" ht="15.75">
      <c r="A266" s="136"/>
      <c r="B266" s="136"/>
      <c r="C266" s="136"/>
      <c r="D266" s="136"/>
      <c r="E266" s="136"/>
      <c r="F266" s="136"/>
      <c r="G266" s="136"/>
      <c r="H266" s="136"/>
      <c r="I266" s="36"/>
    </row>
    <row r="267" spans="1:9" ht="15.75">
      <c r="A267" s="296" t="s">
        <v>103</v>
      </c>
      <c r="B267" s="297"/>
      <c r="C267" s="297"/>
      <c r="D267" s="297"/>
      <c r="E267" s="297"/>
      <c r="F267" s="297"/>
      <c r="G267" s="297"/>
      <c r="H267" s="298"/>
      <c r="I267" s="36"/>
    </row>
    <row r="268" spans="1:9" ht="15.75" customHeight="1">
      <c r="A268" s="295" t="s">
        <v>97</v>
      </c>
      <c r="B268" s="157"/>
      <c r="C268" s="157"/>
      <c r="D268" s="158"/>
      <c r="E268" s="61" t="s">
        <v>113</v>
      </c>
      <c r="F268" s="295" t="s">
        <v>127</v>
      </c>
      <c r="G268" s="158"/>
      <c r="H268" s="61" t="s">
        <v>102</v>
      </c>
      <c r="I268" s="36"/>
    </row>
    <row r="269" spans="1:9" ht="15.75">
      <c r="A269" s="295"/>
      <c r="B269" s="157"/>
      <c r="C269" s="157"/>
      <c r="D269" s="158"/>
      <c r="E269" s="12"/>
      <c r="F269" s="295"/>
      <c r="G269" s="158"/>
      <c r="H269" s="12"/>
      <c r="I269" s="56"/>
    </row>
    <row r="270" spans="1:9" ht="15.75" customHeight="1">
      <c r="A270" s="295"/>
      <c r="B270" s="157"/>
      <c r="C270" s="157"/>
      <c r="D270" s="158"/>
      <c r="E270" s="12"/>
      <c r="F270" s="295"/>
      <c r="G270" s="158"/>
      <c r="H270" s="12"/>
      <c r="I270" s="58"/>
    </row>
    <row r="271" spans="1:9" ht="15.75" customHeight="1">
      <c r="A271" s="291" t="s">
        <v>104</v>
      </c>
      <c r="B271" s="292"/>
      <c r="C271" s="292"/>
      <c r="D271" s="292"/>
      <c r="E271" s="292"/>
      <c r="F271" s="292"/>
      <c r="G271" s="293"/>
      <c r="H271" s="63">
        <f>SUM(H269:H270)</f>
        <v>0</v>
      </c>
      <c r="I271" s="62"/>
    </row>
    <row r="272" spans="1:9" ht="15.75">
      <c r="A272" s="223"/>
      <c r="B272" s="166"/>
      <c r="C272" s="166"/>
      <c r="D272" s="166"/>
      <c r="E272" s="166"/>
      <c r="F272" s="166"/>
      <c r="G272" s="166"/>
      <c r="H272" s="186"/>
      <c r="I272" s="65"/>
    </row>
    <row r="273" spans="1:9" s="34" customFormat="1" ht="15.75">
      <c r="A273" s="296" t="s">
        <v>105</v>
      </c>
      <c r="B273" s="297"/>
      <c r="C273" s="297"/>
      <c r="D273" s="297"/>
      <c r="E273" s="297"/>
      <c r="F273" s="297"/>
      <c r="G273" s="297"/>
      <c r="H273" s="298"/>
      <c r="I273" s="62"/>
    </row>
    <row r="274" spans="1:9" ht="15.75" customHeight="1">
      <c r="A274" s="295" t="s">
        <v>97</v>
      </c>
      <c r="B274" s="157"/>
      <c r="C274" s="157"/>
      <c r="D274" s="158"/>
      <c r="E274" s="61" t="s">
        <v>113</v>
      </c>
      <c r="F274" s="295" t="s">
        <v>127</v>
      </c>
      <c r="G274" s="158"/>
      <c r="H274" s="61" t="s">
        <v>102</v>
      </c>
      <c r="I274" s="36"/>
    </row>
    <row r="275" spans="1:9" ht="15.75">
      <c r="A275" s="295"/>
      <c r="B275" s="157"/>
      <c r="C275" s="157"/>
      <c r="D275" s="158"/>
      <c r="E275" s="12"/>
      <c r="F275" s="295"/>
      <c r="G275" s="158"/>
      <c r="H275" s="12"/>
      <c r="I275" s="36"/>
    </row>
    <row r="276" spans="1:9" ht="15.75">
      <c r="A276" s="295"/>
      <c r="B276" s="157"/>
      <c r="C276" s="157"/>
      <c r="D276" s="158"/>
      <c r="E276" s="12"/>
      <c r="F276" s="295"/>
      <c r="G276" s="158"/>
      <c r="H276" s="12"/>
      <c r="I276" s="36"/>
    </row>
    <row r="277" spans="1:9" ht="15.75">
      <c r="A277" s="291" t="s">
        <v>104</v>
      </c>
      <c r="B277" s="292"/>
      <c r="C277" s="292"/>
      <c r="D277" s="292"/>
      <c r="E277" s="292"/>
      <c r="F277" s="292"/>
      <c r="G277" s="293"/>
      <c r="H277" s="63">
        <f>SUM(H275:H276)</f>
        <v>0</v>
      </c>
      <c r="I277" s="36"/>
    </row>
    <row r="278" spans="1:9" ht="15.75">
      <c r="A278" s="223"/>
      <c r="B278" s="166"/>
      <c r="C278" s="166"/>
      <c r="D278" s="166"/>
      <c r="E278" s="166"/>
      <c r="F278" s="166"/>
      <c r="G278" s="166"/>
      <c r="H278" s="186"/>
      <c r="I278" s="36"/>
    </row>
    <row r="279" spans="1:9" ht="15.75">
      <c r="A279" s="296" t="s">
        <v>106</v>
      </c>
      <c r="B279" s="297"/>
      <c r="C279" s="297"/>
      <c r="D279" s="297"/>
      <c r="E279" s="297"/>
      <c r="F279" s="297"/>
      <c r="G279" s="297"/>
      <c r="H279" s="298"/>
      <c r="I279" s="36"/>
    </row>
    <row r="280" spans="1:9" ht="15.75" customHeight="1">
      <c r="A280" s="295" t="s">
        <v>97</v>
      </c>
      <c r="B280" s="157"/>
      <c r="C280" s="157"/>
      <c r="D280" s="158"/>
      <c r="E280" s="61" t="s">
        <v>113</v>
      </c>
      <c r="F280" s="295" t="s">
        <v>127</v>
      </c>
      <c r="G280" s="158"/>
      <c r="H280" s="61" t="s">
        <v>102</v>
      </c>
      <c r="I280" s="36"/>
    </row>
    <row r="281" spans="1:9" ht="15.75">
      <c r="A281" s="295"/>
      <c r="B281" s="157"/>
      <c r="C281" s="157"/>
      <c r="D281" s="158"/>
      <c r="E281" s="12"/>
      <c r="F281" s="295"/>
      <c r="G281" s="158"/>
      <c r="H281" s="12"/>
      <c r="I281" s="36"/>
    </row>
    <row r="282" spans="1:9" ht="15.75">
      <c r="A282" s="295"/>
      <c r="B282" s="157"/>
      <c r="C282" s="157"/>
      <c r="D282" s="158"/>
      <c r="E282" s="12"/>
      <c r="F282" s="295"/>
      <c r="G282" s="158"/>
      <c r="H282" s="12"/>
      <c r="I282" s="36"/>
    </row>
    <row r="283" spans="1:9" ht="15.75">
      <c r="A283" s="291" t="s">
        <v>104</v>
      </c>
      <c r="B283" s="292"/>
      <c r="C283" s="292"/>
      <c r="D283" s="292"/>
      <c r="E283" s="292"/>
      <c r="F283" s="292"/>
      <c r="G283" s="293"/>
      <c r="H283" s="63">
        <f>SUM(H281:H282)</f>
        <v>0</v>
      </c>
      <c r="I283" s="36"/>
    </row>
    <row r="284" spans="1:9" ht="15.75" customHeight="1">
      <c r="A284" s="36"/>
      <c r="B284" s="36"/>
      <c r="C284" s="36"/>
      <c r="D284" s="36"/>
      <c r="E284" s="36"/>
      <c r="F284" s="36"/>
      <c r="G284" s="36"/>
      <c r="H284" s="36"/>
      <c r="I284" s="36"/>
    </row>
    <row r="285" spans="1:9" ht="18" customHeight="1">
      <c r="A285" s="36"/>
      <c r="B285" s="36"/>
      <c r="C285" s="36"/>
      <c r="D285" s="36"/>
      <c r="E285" s="36"/>
      <c r="F285" s="36"/>
      <c r="G285" s="36"/>
      <c r="H285" s="36"/>
      <c r="I285" s="36"/>
    </row>
    <row r="286" spans="1:9" ht="20.25" customHeight="1">
      <c r="A286" s="289" t="s">
        <v>302</v>
      </c>
      <c r="B286" s="290"/>
      <c r="C286" s="290"/>
      <c r="D286" s="290"/>
      <c r="E286" s="290"/>
      <c r="F286" s="290"/>
      <c r="G286" s="290"/>
      <c r="H286" s="290"/>
      <c r="I286" s="36">
        <f>-L260</f>
        <v>0</v>
      </c>
    </row>
    <row r="287" spans="1:9" ht="30.75" customHeight="1">
      <c r="A287" s="303" t="s">
        <v>164</v>
      </c>
      <c r="B287" s="304"/>
      <c r="C287" s="304"/>
      <c r="D287" s="304"/>
      <c r="E287" s="304"/>
      <c r="F287" s="304"/>
      <c r="G287" s="304"/>
      <c r="H287" s="304"/>
      <c r="I287" s="36"/>
    </row>
    <row r="288" spans="1:9" ht="15.75" customHeight="1">
      <c r="A288" s="302" t="s">
        <v>153</v>
      </c>
      <c r="B288" s="302"/>
      <c r="C288" s="302"/>
      <c r="D288" s="302"/>
      <c r="E288" s="302"/>
      <c r="F288" s="302"/>
      <c r="G288" s="302"/>
      <c r="H288" s="302"/>
      <c r="I288" s="36"/>
    </row>
    <row r="289" spans="1:9" ht="15.75">
      <c r="A289" s="65"/>
      <c r="B289" s="65"/>
      <c r="C289" s="65"/>
      <c r="D289" s="65"/>
      <c r="E289" s="65"/>
      <c r="F289" s="65"/>
      <c r="G289" s="65"/>
      <c r="H289" s="65"/>
      <c r="I289" s="36"/>
    </row>
    <row r="290" spans="1:9" ht="15.75">
      <c r="A290" s="295" t="s">
        <v>98</v>
      </c>
      <c r="B290" s="157"/>
      <c r="C290" s="157"/>
      <c r="D290" s="158"/>
      <c r="E290" s="295" t="s">
        <v>129</v>
      </c>
      <c r="F290" s="157"/>
      <c r="G290" s="158"/>
      <c r="H290" s="61" t="s">
        <v>102</v>
      </c>
      <c r="I290" s="36"/>
    </row>
    <row r="291" spans="1:9" ht="15.75">
      <c r="A291" s="295"/>
      <c r="B291" s="157"/>
      <c r="C291" s="157"/>
      <c r="D291" s="158"/>
      <c r="E291" s="295"/>
      <c r="F291" s="157"/>
      <c r="G291" s="158"/>
      <c r="H291" s="12"/>
      <c r="I291" s="36"/>
    </row>
    <row r="292" spans="1:9" ht="15.75">
      <c r="A292" s="295"/>
      <c r="B292" s="157"/>
      <c r="C292" s="157"/>
      <c r="D292" s="158"/>
      <c r="E292" s="295"/>
      <c r="F292" s="157"/>
      <c r="G292" s="158"/>
      <c r="H292" s="12"/>
      <c r="I292" s="36"/>
    </row>
    <row r="293" spans="1:9" ht="15.75">
      <c r="A293" s="291" t="s">
        <v>104</v>
      </c>
      <c r="B293" s="292"/>
      <c r="C293" s="292"/>
      <c r="D293" s="292"/>
      <c r="E293" s="292"/>
      <c r="F293" s="292"/>
      <c r="G293" s="293"/>
      <c r="H293" s="63">
        <f>SUM(H291:H292)</f>
        <v>0</v>
      </c>
      <c r="I293" s="36"/>
    </row>
    <row r="294" spans="1:9" ht="15.75">
      <c r="A294" s="44"/>
      <c r="B294" s="44"/>
      <c r="C294" s="44"/>
      <c r="D294" s="44"/>
      <c r="E294" s="44"/>
      <c r="F294" s="44"/>
      <c r="G294" s="44"/>
      <c r="H294" s="45"/>
      <c r="I294" s="36"/>
    </row>
    <row r="295" spans="1:9" ht="15.75">
      <c r="A295" s="289"/>
      <c r="B295" s="290"/>
      <c r="C295" s="290"/>
      <c r="D295" s="290"/>
      <c r="E295" s="290"/>
      <c r="F295" s="290"/>
      <c r="G295" s="290"/>
      <c r="H295" s="290"/>
      <c r="I295" s="36"/>
    </row>
    <row r="296" spans="1:9" ht="15.75">
      <c r="A296" s="36"/>
      <c r="B296" s="36"/>
      <c r="C296" s="36"/>
      <c r="D296" s="36"/>
      <c r="E296" s="36"/>
      <c r="F296" s="36"/>
      <c r="G296" s="36"/>
      <c r="H296" s="36"/>
      <c r="I296" s="36"/>
    </row>
    <row r="297" spans="1:9" ht="15.75">
      <c r="A297" s="287"/>
      <c r="B297" s="287"/>
      <c r="C297" s="287"/>
      <c r="D297" s="287"/>
      <c r="E297" s="287"/>
      <c r="F297" s="287"/>
      <c r="G297" s="287"/>
      <c r="H297" s="287"/>
      <c r="I297" s="29"/>
    </row>
    <row r="298" spans="1:9" ht="15.75">
      <c r="A298" s="285"/>
      <c r="B298" s="285"/>
      <c r="C298" s="285"/>
      <c r="D298" s="285"/>
      <c r="E298" s="285"/>
      <c r="F298" s="285"/>
      <c r="G298" s="285"/>
      <c r="H298" s="285"/>
      <c r="I298" s="29"/>
    </row>
    <row r="299" spans="1:9" ht="15.75">
      <c r="A299" s="46"/>
      <c r="B299" s="46"/>
      <c r="C299" s="46"/>
      <c r="D299" s="46"/>
      <c r="E299" s="46"/>
      <c r="F299" s="46"/>
      <c r="G299" s="46"/>
      <c r="H299" s="46"/>
      <c r="I299" s="29"/>
    </row>
    <row r="300" spans="1:9" ht="15.75">
      <c r="A300" s="294"/>
      <c r="B300" s="294"/>
      <c r="C300" s="294"/>
      <c r="D300" s="294"/>
      <c r="E300" s="294"/>
      <c r="F300" s="294"/>
      <c r="G300" s="294"/>
      <c r="H300" s="294"/>
      <c r="I300" s="29"/>
    </row>
    <row r="301" spans="1:9" ht="15.75">
      <c r="A301" s="285"/>
      <c r="B301" s="285"/>
      <c r="C301" s="285"/>
      <c r="D301" s="285"/>
      <c r="E301" s="46"/>
      <c r="F301" s="285"/>
      <c r="G301" s="285"/>
      <c r="H301" s="46"/>
      <c r="I301" s="29"/>
    </row>
    <row r="302" spans="1:9" ht="15.75">
      <c r="A302" s="285"/>
      <c r="B302" s="285"/>
      <c r="C302" s="285"/>
      <c r="D302" s="285"/>
      <c r="E302" s="29"/>
      <c r="F302" s="285"/>
      <c r="G302" s="285"/>
      <c r="H302" s="29"/>
      <c r="I302" s="29"/>
    </row>
    <row r="303" spans="1:9" ht="15.75">
      <c r="A303" s="285"/>
      <c r="B303" s="285"/>
      <c r="C303" s="285"/>
      <c r="D303" s="285"/>
      <c r="E303" s="29"/>
      <c r="F303" s="285"/>
      <c r="G303" s="285"/>
      <c r="H303" s="29"/>
      <c r="I303" s="29"/>
    </row>
    <row r="304" spans="1:9" ht="15.75">
      <c r="A304" s="283"/>
      <c r="B304" s="283"/>
      <c r="C304" s="283"/>
      <c r="D304" s="283"/>
      <c r="E304" s="283"/>
      <c r="F304" s="283"/>
      <c r="G304" s="283"/>
      <c r="H304" s="45"/>
      <c r="I304" s="29"/>
    </row>
    <row r="305" spans="1:9" ht="15.75">
      <c r="A305" s="311"/>
      <c r="B305" s="311"/>
      <c r="C305" s="311"/>
      <c r="D305" s="311"/>
      <c r="E305" s="311"/>
      <c r="F305" s="311"/>
      <c r="G305" s="311"/>
      <c r="H305" s="311"/>
      <c r="I305" s="29"/>
    </row>
    <row r="306" spans="1:9" ht="15.75">
      <c r="A306" s="294"/>
      <c r="B306" s="294"/>
      <c r="C306" s="294"/>
      <c r="D306" s="294"/>
      <c r="E306" s="294"/>
      <c r="F306" s="294"/>
      <c r="G306" s="294"/>
      <c r="H306" s="294"/>
      <c r="I306" s="29"/>
    </row>
    <row r="307" spans="1:9" ht="15.75">
      <c r="A307" s="285"/>
      <c r="B307" s="285"/>
      <c r="C307" s="285"/>
      <c r="D307" s="285"/>
      <c r="E307" s="46"/>
      <c r="F307" s="285"/>
      <c r="G307" s="285"/>
      <c r="H307" s="46"/>
      <c r="I307" s="29"/>
    </row>
    <row r="308" spans="1:9" ht="15.75">
      <c r="A308" s="285"/>
      <c r="B308" s="285"/>
      <c r="C308" s="285"/>
      <c r="D308" s="285"/>
      <c r="E308" s="29"/>
      <c r="F308" s="285"/>
      <c r="G308" s="285"/>
      <c r="H308" s="29"/>
      <c r="I308" s="29"/>
    </row>
    <row r="309" spans="1:9" ht="15.75">
      <c r="A309" s="285"/>
      <c r="B309" s="285"/>
      <c r="C309" s="285"/>
      <c r="D309" s="285"/>
      <c r="E309" s="29"/>
      <c r="F309" s="285"/>
      <c r="G309" s="285"/>
      <c r="H309" s="29"/>
      <c r="I309" s="29"/>
    </row>
    <row r="310" spans="1:9" ht="15.75">
      <c r="A310" s="283"/>
      <c r="B310" s="283"/>
      <c r="C310" s="283"/>
      <c r="D310" s="283"/>
      <c r="E310" s="283"/>
      <c r="F310" s="283"/>
      <c r="G310" s="283"/>
      <c r="H310" s="45"/>
      <c r="I310" s="29"/>
    </row>
    <row r="311" spans="1:9" ht="15.75">
      <c r="A311" s="311"/>
      <c r="B311" s="311"/>
      <c r="C311" s="311"/>
      <c r="D311" s="311"/>
      <c r="E311" s="311"/>
      <c r="F311" s="311"/>
      <c r="G311" s="311"/>
      <c r="H311" s="311"/>
      <c r="I311" s="29"/>
    </row>
    <row r="312" spans="1:9" ht="15.75">
      <c r="A312" s="294"/>
      <c r="B312" s="294"/>
      <c r="C312" s="294"/>
      <c r="D312" s="294"/>
      <c r="E312" s="294"/>
      <c r="F312" s="294"/>
      <c r="G312" s="294"/>
      <c r="H312" s="294"/>
      <c r="I312" s="29"/>
    </row>
    <row r="313" spans="1:9" ht="15.75">
      <c r="A313" s="285"/>
      <c r="B313" s="285"/>
      <c r="C313" s="285"/>
      <c r="D313" s="285"/>
      <c r="E313" s="46"/>
      <c r="F313" s="285"/>
      <c r="G313" s="285"/>
      <c r="H313" s="46"/>
      <c r="I313" s="29"/>
    </row>
    <row r="314" spans="1:9" ht="15.75" customHeight="1">
      <c r="A314" s="285"/>
      <c r="B314" s="285"/>
      <c r="C314" s="285"/>
      <c r="D314" s="285"/>
      <c r="E314" s="29"/>
      <c r="F314" s="285"/>
      <c r="G314" s="285"/>
      <c r="H314" s="29"/>
      <c r="I314" s="29"/>
    </row>
    <row r="315" spans="1:9" ht="15.75">
      <c r="A315" s="285"/>
      <c r="B315" s="285"/>
      <c r="C315" s="285"/>
      <c r="D315" s="285"/>
      <c r="E315" s="29"/>
      <c r="F315" s="285"/>
      <c r="G315" s="285"/>
      <c r="H315" s="29"/>
      <c r="I315" s="29"/>
    </row>
    <row r="316" spans="1:9" ht="15.75">
      <c r="A316" s="283"/>
      <c r="B316" s="283"/>
      <c r="C316" s="283"/>
      <c r="D316" s="283"/>
      <c r="E316" s="283"/>
      <c r="F316" s="283"/>
      <c r="G316" s="283"/>
      <c r="H316" s="45"/>
      <c r="I316" s="29"/>
    </row>
    <row r="317" spans="1:9" ht="15.75">
      <c r="A317" s="29"/>
      <c r="B317" s="29"/>
      <c r="C317" s="29"/>
      <c r="D317" s="29"/>
      <c r="E317" s="29"/>
      <c r="F317" s="29"/>
      <c r="G317" s="29"/>
      <c r="H317" s="29"/>
      <c r="I317" s="29"/>
    </row>
    <row r="318" spans="1:9" ht="15.75">
      <c r="A318" s="29"/>
      <c r="B318" s="29"/>
      <c r="C318" s="29"/>
      <c r="D318" s="29"/>
      <c r="E318" s="29"/>
      <c r="F318" s="29"/>
      <c r="G318" s="29"/>
      <c r="H318" s="29"/>
      <c r="I318" s="29"/>
    </row>
    <row r="319" spans="1:9" ht="15.75">
      <c r="A319" s="286"/>
      <c r="B319" s="286"/>
      <c r="C319" s="286"/>
      <c r="D319" s="286"/>
      <c r="E319" s="286"/>
      <c r="F319" s="286"/>
      <c r="G319" s="286"/>
      <c r="H319" s="286"/>
      <c r="I319" s="29"/>
    </row>
    <row r="320" spans="1:9" ht="15.75">
      <c r="A320" s="287"/>
      <c r="B320" s="287"/>
      <c r="C320" s="287"/>
      <c r="D320" s="287"/>
      <c r="E320" s="287"/>
      <c r="F320" s="287"/>
      <c r="G320" s="287"/>
      <c r="H320" s="287"/>
      <c r="I320" s="29"/>
    </row>
    <row r="321" spans="1:9" ht="15.75">
      <c r="A321" s="285"/>
      <c r="B321" s="285"/>
      <c r="C321" s="285"/>
      <c r="D321" s="285"/>
      <c r="E321" s="285"/>
      <c r="F321" s="285"/>
      <c r="G321" s="285"/>
      <c r="H321" s="285"/>
      <c r="I321" s="29"/>
    </row>
    <row r="322" spans="1:9" ht="15.75">
      <c r="A322" s="47"/>
      <c r="B322" s="47"/>
      <c r="C322" s="47"/>
      <c r="D322" s="47"/>
      <c r="E322" s="47"/>
      <c r="F322" s="47"/>
      <c r="G322" s="47"/>
      <c r="H322" s="47"/>
      <c r="I322" s="29"/>
    </row>
    <row r="323" spans="1:9" ht="15.75">
      <c r="A323" s="285"/>
      <c r="B323" s="285"/>
      <c r="C323" s="285"/>
      <c r="D323" s="285"/>
      <c r="E323" s="285"/>
      <c r="F323" s="285"/>
      <c r="G323" s="285"/>
      <c r="H323" s="46"/>
      <c r="I323" s="29"/>
    </row>
    <row r="324" spans="1:9" ht="15.75">
      <c r="A324" s="285"/>
      <c r="B324" s="285"/>
      <c r="C324" s="285"/>
      <c r="D324" s="285"/>
      <c r="E324" s="285"/>
      <c r="F324" s="285"/>
      <c r="G324" s="285"/>
      <c r="H324" s="29"/>
      <c r="I324" s="29"/>
    </row>
    <row r="325" spans="1:9" ht="15.75">
      <c r="A325" s="285"/>
      <c r="B325" s="285"/>
      <c r="C325" s="285"/>
      <c r="D325" s="285"/>
      <c r="E325" s="285"/>
      <c r="F325" s="285"/>
      <c r="G325" s="285"/>
      <c r="H325" s="29"/>
      <c r="I325" s="29"/>
    </row>
    <row r="326" spans="1:9" ht="15.75">
      <c r="A326" s="283"/>
      <c r="B326" s="283"/>
      <c r="C326" s="283"/>
      <c r="D326" s="283"/>
      <c r="E326" s="283"/>
      <c r="F326" s="283"/>
      <c r="G326" s="283"/>
      <c r="H326" s="45"/>
      <c r="I326" s="29"/>
    </row>
    <row r="327" spans="1:9" ht="15.75">
      <c r="A327" s="44"/>
      <c r="B327" s="44"/>
      <c r="C327" s="44"/>
      <c r="D327" s="44"/>
      <c r="E327" s="44"/>
      <c r="F327" s="44"/>
      <c r="G327" s="44"/>
      <c r="H327" s="45"/>
      <c r="I327" s="29"/>
    </row>
    <row r="328" spans="1:9" ht="15.75">
      <c r="A328" s="44"/>
      <c r="B328" s="44"/>
      <c r="C328" s="44"/>
      <c r="D328" s="44"/>
      <c r="E328" s="44"/>
      <c r="F328" s="44"/>
      <c r="G328" s="44"/>
      <c r="H328" s="45"/>
      <c r="I328" s="29"/>
    </row>
    <row r="329" spans="1:9" ht="15.75">
      <c r="A329" s="44"/>
      <c r="B329" s="44"/>
      <c r="C329" s="44"/>
      <c r="D329" s="44"/>
      <c r="E329" s="44"/>
      <c r="F329" s="44"/>
      <c r="G329" s="44"/>
      <c r="H329" s="45"/>
      <c r="I329" s="29"/>
    </row>
    <row r="330" spans="1:9" ht="15.75">
      <c r="A330" s="44"/>
      <c r="B330" s="44"/>
      <c r="C330" s="44"/>
      <c r="D330" s="44"/>
      <c r="E330" s="44"/>
      <c r="F330" s="44"/>
      <c r="G330" s="44"/>
      <c r="H330" s="45"/>
      <c r="I330" s="29"/>
    </row>
    <row r="331" spans="1:9" ht="15.75">
      <c r="A331" s="29"/>
      <c r="B331" s="29"/>
      <c r="C331" s="29"/>
      <c r="D331" s="29"/>
      <c r="E331" s="29"/>
      <c r="F331" s="29"/>
      <c r="G331" s="29"/>
      <c r="H331" s="29"/>
      <c r="I331" s="29"/>
    </row>
    <row r="332" spans="1:9" ht="15.75">
      <c r="A332" s="280"/>
      <c r="B332" s="280"/>
      <c r="C332" s="280"/>
      <c r="D332" s="280"/>
      <c r="E332" s="280"/>
      <c r="F332" s="280"/>
      <c r="G332" s="280"/>
      <c r="H332" s="280"/>
      <c r="I332" s="29"/>
    </row>
    <row r="333" spans="1:9" ht="15.75">
      <c r="A333" s="281"/>
      <c r="B333" s="281"/>
      <c r="C333" s="281"/>
      <c r="D333" s="281"/>
      <c r="E333" s="281"/>
      <c r="F333" s="281"/>
      <c r="G333" s="281"/>
      <c r="H333" s="281"/>
      <c r="I333" s="29"/>
    </row>
    <row r="334" spans="1:9" ht="15.75">
      <c r="A334" s="277"/>
      <c r="B334" s="277"/>
      <c r="C334" s="277"/>
      <c r="D334" s="277"/>
      <c r="E334" s="277"/>
      <c r="F334" s="277"/>
      <c r="G334" s="277"/>
      <c r="H334" s="277"/>
      <c r="I334" s="29"/>
    </row>
    <row r="335" spans="1:9" ht="15.75">
      <c r="A335" s="277"/>
      <c r="B335" s="277"/>
      <c r="C335" s="277"/>
      <c r="D335" s="277"/>
      <c r="E335" s="277"/>
      <c r="F335" s="277"/>
      <c r="G335" s="277"/>
      <c r="H335" s="277"/>
      <c r="I335" s="29"/>
    </row>
    <row r="336" spans="1:9" ht="15.75">
      <c r="A336" s="47"/>
      <c r="B336" s="47"/>
      <c r="C336" s="47"/>
      <c r="D336" s="47"/>
      <c r="E336" s="47"/>
      <c r="F336" s="47"/>
      <c r="G336" s="47"/>
      <c r="H336" s="47"/>
      <c r="I336" s="29"/>
    </row>
    <row r="337" spans="1:9" ht="15.75">
      <c r="A337" s="282"/>
      <c r="B337" s="282"/>
      <c r="C337" s="282"/>
      <c r="D337" s="282"/>
      <c r="E337" s="282"/>
      <c r="F337" s="282"/>
      <c r="G337" s="282"/>
      <c r="H337" s="282"/>
      <c r="I337" s="29"/>
    </row>
    <row r="338" spans="1:9" ht="15.75">
      <c r="A338" s="279"/>
      <c r="B338" s="279"/>
      <c r="C338" s="279"/>
      <c r="D338" s="279"/>
      <c r="E338" s="279"/>
      <c r="F338" s="46"/>
      <c r="G338" s="46"/>
      <c r="H338" s="46"/>
      <c r="I338" s="29"/>
    </row>
    <row r="339" spans="1:9" ht="15.75">
      <c r="A339" s="285"/>
      <c r="B339" s="285"/>
      <c r="C339" s="285"/>
      <c r="D339" s="285"/>
      <c r="E339" s="285"/>
      <c r="F339" s="29"/>
      <c r="G339" s="29"/>
      <c r="H339" s="29"/>
      <c r="I339" s="29"/>
    </row>
    <row r="340" spans="1:9" ht="15.75">
      <c r="A340" s="285"/>
      <c r="B340" s="285"/>
      <c r="C340" s="285"/>
      <c r="D340" s="285"/>
      <c r="E340" s="285"/>
      <c r="F340" s="29"/>
      <c r="G340" s="29"/>
      <c r="H340" s="29"/>
      <c r="I340" s="29"/>
    </row>
    <row r="341" spans="1:9" ht="15.75">
      <c r="A341" s="283"/>
      <c r="B341" s="283"/>
      <c r="C341" s="283"/>
      <c r="D341" s="283"/>
      <c r="E341" s="283"/>
      <c r="F341" s="283"/>
      <c r="G341" s="283"/>
      <c r="H341" s="45"/>
      <c r="I341" s="29"/>
    </row>
    <row r="342" spans="1:9" ht="15.75">
      <c r="A342" s="29"/>
      <c r="B342" s="29"/>
      <c r="C342" s="29"/>
      <c r="D342" s="29"/>
      <c r="E342" s="29"/>
      <c r="F342" s="29"/>
      <c r="G342" s="29"/>
      <c r="H342" s="29"/>
      <c r="I342" s="29"/>
    </row>
    <row r="343" spans="1:9" ht="15.75">
      <c r="A343" s="29"/>
      <c r="B343" s="29"/>
      <c r="C343" s="29"/>
      <c r="D343" s="29"/>
      <c r="E343" s="29"/>
      <c r="F343" s="29"/>
      <c r="G343" s="29"/>
      <c r="H343" s="29"/>
      <c r="I343" s="28"/>
    </row>
    <row r="344" spans="1:9" ht="15.75">
      <c r="A344" s="280"/>
      <c r="B344" s="280"/>
      <c r="C344" s="280"/>
      <c r="D344" s="280"/>
      <c r="E344" s="280"/>
      <c r="F344" s="280"/>
      <c r="G344" s="280"/>
      <c r="H344" s="280"/>
      <c r="I344" s="28"/>
    </row>
    <row r="345" spans="1:9" ht="15.75">
      <c r="A345" s="281"/>
      <c r="B345" s="281"/>
      <c r="C345" s="281"/>
      <c r="D345" s="281"/>
      <c r="E345" s="281"/>
      <c r="F345" s="281"/>
      <c r="G345" s="281"/>
      <c r="H345" s="281"/>
      <c r="I345" s="28"/>
    </row>
    <row r="346" spans="1:9" ht="15.75">
      <c r="A346" s="277"/>
      <c r="B346" s="277"/>
      <c r="C346" s="277"/>
      <c r="D346" s="277"/>
      <c r="E346" s="277"/>
      <c r="F346" s="277"/>
      <c r="G346" s="277"/>
      <c r="H346" s="277"/>
      <c r="I346" s="28"/>
    </row>
    <row r="347" spans="1:9" ht="15.75">
      <c r="A347" s="277"/>
      <c r="B347" s="277"/>
      <c r="C347" s="277"/>
      <c r="D347" s="277"/>
      <c r="E347" s="277"/>
      <c r="F347" s="277"/>
      <c r="G347" s="277"/>
      <c r="H347" s="277"/>
      <c r="I347" s="28"/>
    </row>
    <row r="348" spans="1:9" ht="15.75">
      <c r="A348" s="42"/>
      <c r="B348" s="42"/>
      <c r="C348" s="42"/>
      <c r="D348" s="42"/>
      <c r="E348" s="42"/>
      <c r="F348" s="42"/>
      <c r="G348" s="42"/>
      <c r="H348" s="42"/>
      <c r="I348" s="28"/>
    </row>
    <row r="349" spans="1:9" ht="15.75">
      <c r="A349" s="278"/>
      <c r="B349" s="278"/>
      <c r="C349" s="278"/>
      <c r="D349" s="278"/>
      <c r="E349" s="278"/>
      <c r="F349" s="278"/>
      <c r="G349" s="278"/>
      <c r="H349" s="278"/>
      <c r="I349" s="28"/>
    </row>
    <row r="350" spans="1:9" ht="15.75">
      <c r="A350" s="279"/>
      <c r="B350" s="279"/>
      <c r="C350" s="279"/>
      <c r="D350" s="279"/>
      <c r="E350" s="279"/>
      <c r="F350" s="43"/>
      <c r="G350" s="43"/>
      <c r="H350" s="43"/>
      <c r="I350" s="28"/>
    </row>
    <row r="351" spans="1:8" ht="15.75">
      <c r="A351" s="159"/>
      <c r="B351" s="159"/>
      <c r="C351" s="159"/>
      <c r="D351" s="159"/>
      <c r="E351" s="159"/>
      <c r="F351" s="28"/>
      <c r="G351" s="28"/>
      <c r="H351" s="28"/>
    </row>
    <row r="352" spans="1:8" ht="15.75">
      <c r="A352" s="159"/>
      <c r="B352" s="159"/>
      <c r="C352" s="159"/>
      <c r="D352" s="159"/>
      <c r="E352" s="159"/>
      <c r="F352" s="28"/>
      <c r="G352" s="28"/>
      <c r="H352" s="28"/>
    </row>
    <row r="353" spans="1:8" ht="15.75">
      <c r="A353" s="288"/>
      <c r="B353" s="288"/>
      <c r="C353" s="288"/>
      <c r="D353" s="288"/>
      <c r="E353" s="288"/>
      <c r="F353" s="288"/>
      <c r="G353" s="288"/>
      <c r="H353" s="37"/>
    </row>
  </sheetData>
  <sheetProtection/>
  <mergeCells count="313">
    <mergeCell ref="A263:H263"/>
    <mergeCell ref="A253:H253"/>
    <mergeCell ref="A254:H254"/>
    <mergeCell ref="A105:F105"/>
    <mergeCell ref="A98:B98"/>
    <mergeCell ref="A99:F99"/>
    <mergeCell ref="A101:G101"/>
    <mergeCell ref="A102:B102"/>
    <mergeCell ref="A103:B103"/>
    <mergeCell ref="A104:B104"/>
    <mergeCell ref="A91:B91"/>
    <mergeCell ref="A92:B92"/>
    <mergeCell ref="A93:F93"/>
    <mergeCell ref="A95:G95"/>
    <mergeCell ref="A96:B96"/>
    <mergeCell ref="A97:B97"/>
    <mergeCell ref="A84:B84"/>
    <mergeCell ref="A85:B85"/>
    <mergeCell ref="A86:B86"/>
    <mergeCell ref="A87:F87"/>
    <mergeCell ref="A89:G89"/>
    <mergeCell ref="A90:B90"/>
    <mergeCell ref="A77:G77"/>
    <mergeCell ref="A78:B78"/>
    <mergeCell ref="A79:B79"/>
    <mergeCell ref="A80:B80"/>
    <mergeCell ref="A81:F81"/>
    <mergeCell ref="A83:G83"/>
    <mergeCell ref="A69:F69"/>
    <mergeCell ref="A71:G71"/>
    <mergeCell ref="A72:B72"/>
    <mergeCell ref="A73:B73"/>
    <mergeCell ref="A74:B74"/>
    <mergeCell ref="A75:F75"/>
    <mergeCell ref="A62:B62"/>
    <mergeCell ref="A63:F63"/>
    <mergeCell ref="A65:G65"/>
    <mergeCell ref="A66:B66"/>
    <mergeCell ref="A67:B67"/>
    <mergeCell ref="A68:B68"/>
    <mergeCell ref="A55:B55"/>
    <mergeCell ref="A56:B56"/>
    <mergeCell ref="A57:F57"/>
    <mergeCell ref="A59:G59"/>
    <mergeCell ref="A60:B60"/>
    <mergeCell ref="A61:B61"/>
    <mergeCell ref="A48:B48"/>
    <mergeCell ref="A49:B49"/>
    <mergeCell ref="A50:B50"/>
    <mergeCell ref="A51:F51"/>
    <mergeCell ref="A53:G53"/>
    <mergeCell ref="A54:B54"/>
    <mergeCell ref="A32:B32"/>
    <mergeCell ref="A33:F33"/>
    <mergeCell ref="A41:G41"/>
    <mergeCell ref="A42:B42"/>
    <mergeCell ref="A43:B43"/>
    <mergeCell ref="A39:F39"/>
    <mergeCell ref="A34:G34"/>
    <mergeCell ref="A38:B38"/>
    <mergeCell ref="A25:B25"/>
    <mergeCell ref="A26:F26"/>
    <mergeCell ref="A28:G28"/>
    <mergeCell ref="A29:B29"/>
    <mergeCell ref="A30:B30"/>
    <mergeCell ref="A31:B31"/>
    <mergeCell ref="A18:B18"/>
    <mergeCell ref="A19:F19"/>
    <mergeCell ref="A21:G21"/>
    <mergeCell ref="A22:B22"/>
    <mergeCell ref="A23:B23"/>
    <mergeCell ref="A24:B24"/>
    <mergeCell ref="A133:G133"/>
    <mergeCell ref="A135:H135"/>
    <mergeCell ref="A138:G138"/>
    <mergeCell ref="A125:B125"/>
    <mergeCell ref="A137:B137"/>
    <mergeCell ref="A128:G128"/>
    <mergeCell ref="A134:G134"/>
    <mergeCell ref="A292:D292"/>
    <mergeCell ref="E292:G292"/>
    <mergeCell ref="A293:G293"/>
    <mergeCell ref="A287:H287"/>
    <mergeCell ref="A288:H288"/>
    <mergeCell ref="A290:D290"/>
    <mergeCell ref="E290:G290"/>
    <mergeCell ref="A291:D291"/>
    <mergeCell ref="E291:G291"/>
    <mergeCell ref="A241:H241"/>
    <mergeCell ref="A242:H242"/>
    <mergeCell ref="A243:H244"/>
    <mergeCell ref="A246:H246"/>
    <mergeCell ref="A247:E247"/>
    <mergeCell ref="A248:E248"/>
    <mergeCell ref="A249:E249"/>
    <mergeCell ref="A250:G250"/>
    <mergeCell ref="A264:H264"/>
    <mergeCell ref="A257:E257"/>
    <mergeCell ref="F270:G270"/>
    <mergeCell ref="A271:G271"/>
    <mergeCell ref="A258:E258"/>
    <mergeCell ref="A259:E259"/>
    <mergeCell ref="A260:G260"/>
    <mergeCell ref="A255:H255"/>
    <mergeCell ref="A268:D268"/>
    <mergeCell ref="F268:G268"/>
    <mergeCell ref="A269:D269"/>
    <mergeCell ref="F269:G269"/>
    <mergeCell ref="A277:G277"/>
    <mergeCell ref="A278:H278"/>
    <mergeCell ref="A270:D270"/>
    <mergeCell ref="A274:D274"/>
    <mergeCell ref="A119:H119"/>
    <mergeCell ref="A120:H120"/>
    <mergeCell ref="A124:B124"/>
    <mergeCell ref="A236:E236"/>
    <mergeCell ref="A235:E235"/>
    <mergeCell ref="A238:G238"/>
    <mergeCell ref="A231:H232"/>
    <mergeCell ref="A123:H123"/>
    <mergeCell ref="A127:G127"/>
    <mergeCell ref="A129:H129"/>
    <mergeCell ref="A113:C113"/>
    <mergeCell ref="E113:F113"/>
    <mergeCell ref="A110:H110"/>
    <mergeCell ref="A111:H111"/>
    <mergeCell ref="A316:G316"/>
    <mergeCell ref="A305:H305"/>
    <mergeCell ref="A311:H311"/>
    <mergeCell ref="A312:H312"/>
    <mergeCell ref="A313:D313"/>
    <mergeCell ref="F313:G313"/>
    <mergeCell ref="A282:D282"/>
    <mergeCell ref="F282:G282"/>
    <mergeCell ref="A283:G283"/>
    <mergeCell ref="A276:D276"/>
    <mergeCell ref="F276:G276"/>
    <mergeCell ref="A265:H265"/>
    <mergeCell ref="F274:G274"/>
    <mergeCell ref="A272:H272"/>
    <mergeCell ref="A273:H273"/>
    <mergeCell ref="A267:H267"/>
    <mergeCell ref="F280:G280"/>
    <mergeCell ref="F275:G275"/>
    <mergeCell ref="A314:D314"/>
    <mergeCell ref="A315:D315"/>
    <mergeCell ref="F314:G314"/>
    <mergeCell ref="A306:H306"/>
    <mergeCell ref="A275:D275"/>
    <mergeCell ref="A286:H286"/>
    <mergeCell ref="A310:G310"/>
    <mergeCell ref="A304:G304"/>
    <mergeCell ref="A47:G47"/>
    <mergeCell ref="A234:H234"/>
    <mergeCell ref="A157:H157"/>
    <mergeCell ref="B215:C215"/>
    <mergeCell ref="D214:E214"/>
    <mergeCell ref="A141:H141"/>
    <mergeCell ref="A171:C171"/>
    <mergeCell ref="A187:H187"/>
    <mergeCell ref="A168:H168"/>
    <mergeCell ref="A230:H230"/>
    <mergeCell ref="A142:H142"/>
    <mergeCell ref="A116:F116"/>
    <mergeCell ref="A3:H3"/>
    <mergeCell ref="A4:H4"/>
    <mergeCell ref="A5:H5"/>
    <mergeCell ref="A108:H108"/>
    <mergeCell ref="A7:G7"/>
    <mergeCell ref="A35:G35"/>
    <mergeCell ref="A12:F12"/>
    <mergeCell ref="A45:F45"/>
    <mergeCell ref="A17:B17"/>
    <mergeCell ref="A44:B44"/>
    <mergeCell ref="A121:H121"/>
    <mergeCell ref="A160:C160"/>
    <mergeCell ref="A150:H150"/>
    <mergeCell ref="E114:F114"/>
    <mergeCell ref="E115:F115"/>
    <mergeCell ref="A114:C114"/>
    <mergeCell ref="A115:C115"/>
    <mergeCell ref="A143:H143"/>
    <mergeCell ref="A166:H166"/>
    <mergeCell ref="A8:B8"/>
    <mergeCell ref="A36:B36"/>
    <mergeCell ref="A9:B9"/>
    <mergeCell ref="A10:B10"/>
    <mergeCell ref="A11:B11"/>
    <mergeCell ref="A37:B37"/>
    <mergeCell ref="A14:G14"/>
    <mergeCell ref="A15:B15"/>
    <mergeCell ref="A16:B16"/>
    <mergeCell ref="A109:H109"/>
    <mergeCell ref="A158:C158"/>
    <mergeCell ref="A159:C159"/>
    <mergeCell ref="A126:B126"/>
    <mergeCell ref="A132:B132"/>
    <mergeCell ref="A130:B130"/>
    <mergeCell ref="A149:G149"/>
    <mergeCell ref="A131:B131"/>
    <mergeCell ref="A136:B136"/>
    <mergeCell ref="A145:H145"/>
    <mergeCell ref="A155:G155"/>
    <mergeCell ref="A161:G161"/>
    <mergeCell ref="A146:C146"/>
    <mergeCell ref="A147:C147"/>
    <mergeCell ref="A148:C148"/>
    <mergeCell ref="A152:C152"/>
    <mergeCell ref="A153:C153"/>
    <mergeCell ref="A154:C154"/>
    <mergeCell ref="A156:H156"/>
    <mergeCell ref="A151:H151"/>
    <mergeCell ref="A172:G172"/>
    <mergeCell ref="A174:H174"/>
    <mergeCell ref="A175:C175"/>
    <mergeCell ref="A176:C176"/>
    <mergeCell ref="A177:C177"/>
    <mergeCell ref="A170:C170"/>
    <mergeCell ref="A164:H164"/>
    <mergeCell ref="A169:C169"/>
    <mergeCell ref="A165:H165"/>
    <mergeCell ref="A205:B205"/>
    <mergeCell ref="A178:G178"/>
    <mergeCell ref="A194:B194"/>
    <mergeCell ref="A180:H180"/>
    <mergeCell ref="A181:C181"/>
    <mergeCell ref="A182:C182"/>
    <mergeCell ref="A183:C183"/>
    <mergeCell ref="A184:G184"/>
    <mergeCell ref="A192:B192"/>
    <mergeCell ref="A189:H189"/>
    <mergeCell ref="A188:H188"/>
    <mergeCell ref="A191:H191"/>
    <mergeCell ref="A193:B193"/>
    <mergeCell ref="A196:G196"/>
    <mergeCell ref="A202:G202"/>
    <mergeCell ref="A220:H220"/>
    <mergeCell ref="A211:H211"/>
    <mergeCell ref="A200:B200"/>
    <mergeCell ref="A209:H209"/>
    <mergeCell ref="A201:G201"/>
    <mergeCell ref="A203:H203"/>
    <mergeCell ref="A210:H210"/>
    <mergeCell ref="A195:G195"/>
    <mergeCell ref="A206:G206"/>
    <mergeCell ref="A197:H197"/>
    <mergeCell ref="A221:H221"/>
    <mergeCell ref="B213:C213"/>
    <mergeCell ref="D213:E213"/>
    <mergeCell ref="A198:B198"/>
    <mergeCell ref="A199:B199"/>
    <mergeCell ref="A204:B204"/>
    <mergeCell ref="B214:C214"/>
    <mergeCell ref="A225:D225"/>
    <mergeCell ref="E223:G223"/>
    <mergeCell ref="E224:G224"/>
    <mergeCell ref="E225:G225"/>
    <mergeCell ref="A301:D301"/>
    <mergeCell ref="D215:E215"/>
    <mergeCell ref="A216:E216"/>
    <mergeCell ref="A223:D223"/>
    <mergeCell ref="A224:D224"/>
    <mergeCell ref="A219:H219"/>
    <mergeCell ref="A302:D302"/>
    <mergeCell ref="A297:H297"/>
    <mergeCell ref="A298:H298"/>
    <mergeCell ref="A226:G226"/>
    <mergeCell ref="A300:H300"/>
    <mergeCell ref="A237:E237"/>
    <mergeCell ref="A281:D281"/>
    <mergeCell ref="F281:G281"/>
    <mergeCell ref="A279:H279"/>
    <mergeCell ref="A280:D280"/>
    <mergeCell ref="A324:D324"/>
    <mergeCell ref="A303:D303"/>
    <mergeCell ref="F301:G301"/>
    <mergeCell ref="F302:G302"/>
    <mergeCell ref="F303:G303"/>
    <mergeCell ref="A229:H229"/>
    <mergeCell ref="A307:D307"/>
    <mergeCell ref="F307:G307"/>
    <mergeCell ref="A295:H295"/>
    <mergeCell ref="A321:H321"/>
    <mergeCell ref="A353:G353"/>
    <mergeCell ref="A332:H332"/>
    <mergeCell ref="A338:E338"/>
    <mergeCell ref="A339:E339"/>
    <mergeCell ref="A340:E340"/>
    <mergeCell ref="A308:D308"/>
    <mergeCell ref="F315:G315"/>
    <mergeCell ref="F308:G308"/>
    <mergeCell ref="A309:D309"/>
    <mergeCell ref="F309:G309"/>
    <mergeCell ref="A333:H333"/>
    <mergeCell ref="A1:H1"/>
    <mergeCell ref="A326:G326"/>
    <mergeCell ref="A323:D323"/>
    <mergeCell ref="E323:G323"/>
    <mergeCell ref="A325:D325"/>
    <mergeCell ref="E324:G324"/>
    <mergeCell ref="E325:G325"/>
    <mergeCell ref="A319:H319"/>
    <mergeCell ref="A320:H320"/>
    <mergeCell ref="A346:H347"/>
    <mergeCell ref="A349:H349"/>
    <mergeCell ref="A350:E350"/>
    <mergeCell ref="A351:E351"/>
    <mergeCell ref="A352:E352"/>
    <mergeCell ref="A334:H335"/>
    <mergeCell ref="A344:H344"/>
    <mergeCell ref="A345:H345"/>
    <mergeCell ref="A337:H337"/>
    <mergeCell ref="A341:G341"/>
  </mergeCells>
  <printOptions/>
  <pageMargins left="0.35433070866141736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6"/>
  <sheetViews>
    <sheetView zoomScale="85" zoomScaleNormal="85" zoomScalePageLayoutView="0" workbookViewId="0" topLeftCell="A1">
      <selection activeCell="A1" sqref="A1:J1"/>
    </sheetView>
  </sheetViews>
  <sheetFormatPr defaultColWidth="9.00390625" defaultRowHeight="15.75"/>
  <cols>
    <col min="1" max="1" width="4.00390625" style="0" customWidth="1"/>
    <col min="2" max="2" width="49.625" style="0" customWidth="1"/>
    <col min="3" max="3" width="10.125" style="0" customWidth="1"/>
    <col min="4" max="4" width="7.125" style="0" customWidth="1"/>
    <col min="8" max="8" width="10.50390625" style="0" customWidth="1"/>
    <col min="9" max="10" width="8.50390625" style="0" customWidth="1"/>
    <col min="11" max="11" width="8.50390625" style="28" customWidth="1"/>
    <col min="12" max="12" width="8.625" style="28" customWidth="1"/>
    <col min="13" max="38" width="4.625" style="28" customWidth="1"/>
  </cols>
  <sheetData>
    <row r="1" spans="1:38" ht="15.75">
      <c r="A1" s="185" t="s">
        <v>61</v>
      </c>
      <c r="B1" s="185"/>
      <c r="C1" s="185"/>
      <c r="D1" s="185"/>
      <c r="E1" s="185"/>
      <c r="F1" s="185"/>
      <c r="G1" s="185"/>
      <c r="H1" s="185"/>
      <c r="I1" s="185"/>
      <c r="J1" s="18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:38" ht="15.75">
      <c r="A2" s="216" t="s">
        <v>174</v>
      </c>
      <c r="B2" s="217"/>
      <c r="C2" s="217"/>
      <c r="D2" s="217"/>
      <c r="E2" s="217"/>
      <c r="F2" s="217"/>
      <c r="G2" s="217"/>
      <c r="H2" s="217"/>
      <c r="I2" s="217"/>
      <c r="J2" s="217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</row>
    <row r="3" spans="1:38" ht="15.75">
      <c r="A3" s="155" t="s">
        <v>62</v>
      </c>
      <c r="B3" s="185"/>
      <c r="C3" s="185"/>
      <c r="D3" s="185"/>
      <c r="E3" s="185"/>
      <c r="F3" s="185"/>
      <c r="G3" s="185"/>
      <c r="H3" s="185"/>
      <c r="I3" s="185"/>
      <c r="J3" s="185"/>
      <c r="K3" s="17"/>
      <c r="L3" s="18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</row>
    <row r="4" spans="1:38" ht="15.75">
      <c r="A4" s="155" t="s">
        <v>172</v>
      </c>
      <c r="B4" s="185"/>
      <c r="C4" s="185"/>
      <c r="D4" s="185"/>
      <c r="E4" s="185"/>
      <c r="F4" s="185"/>
      <c r="G4" s="185"/>
      <c r="H4" s="185"/>
      <c r="I4" s="185"/>
      <c r="J4" s="185"/>
      <c r="K4" s="17"/>
      <c r="L4" s="18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</row>
    <row r="5" spans="1:38" ht="15.75">
      <c r="A5" s="58"/>
      <c r="B5" s="58"/>
      <c r="C5" s="58"/>
      <c r="D5" s="58"/>
      <c r="E5" s="58"/>
      <c r="F5" s="58"/>
      <c r="G5" s="58"/>
      <c r="H5" s="58"/>
      <c r="I5" s="58"/>
      <c r="J5" s="58"/>
      <c r="K5" s="17"/>
      <c r="L5" s="18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20"/>
      <c r="AL5" s="20"/>
    </row>
    <row r="6" spans="1:38" ht="15.75">
      <c r="A6" s="213" t="s">
        <v>25</v>
      </c>
      <c r="B6" s="182" t="s">
        <v>30</v>
      </c>
      <c r="C6" s="221" t="s">
        <v>26</v>
      </c>
      <c r="D6" s="221" t="s">
        <v>28</v>
      </c>
      <c r="E6" s="221" t="s">
        <v>29</v>
      </c>
      <c r="F6" s="222" t="s">
        <v>27</v>
      </c>
      <c r="G6" s="222"/>
      <c r="H6" s="214" t="s">
        <v>64</v>
      </c>
      <c r="I6" s="223" t="s">
        <v>3</v>
      </c>
      <c r="J6" s="166"/>
      <c r="K6" s="186"/>
      <c r="L6" s="21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3"/>
      <c r="AL6" s="23"/>
    </row>
    <row r="7" spans="1:38" ht="31.5">
      <c r="A7" s="213"/>
      <c r="B7" s="182"/>
      <c r="C7" s="221"/>
      <c r="D7" s="221"/>
      <c r="E7" s="221"/>
      <c r="F7" s="72" t="s">
        <v>7</v>
      </c>
      <c r="G7" s="72" t="s">
        <v>8</v>
      </c>
      <c r="H7" s="215"/>
      <c r="I7" s="72" t="s">
        <v>7</v>
      </c>
      <c r="J7" s="72" t="s">
        <v>8</v>
      </c>
      <c r="K7" s="152" t="s">
        <v>290</v>
      </c>
      <c r="L7" s="18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5"/>
      <c r="AL7" s="25"/>
    </row>
    <row r="8" spans="1:12" ht="15.75">
      <c r="A8" s="12">
        <v>11</v>
      </c>
      <c r="B8" s="12"/>
      <c r="C8" s="12"/>
      <c r="D8" s="12"/>
      <c r="E8" s="12"/>
      <c r="F8" s="12"/>
      <c r="G8" s="12"/>
      <c r="H8" s="12"/>
      <c r="I8" s="12"/>
      <c r="J8" s="12"/>
      <c r="K8" s="10"/>
      <c r="L8" s="27"/>
    </row>
    <row r="9" spans="1:28" ht="15.75">
      <c r="A9" s="12">
        <f>A8+1</f>
        <v>12</v>
      </c>
      <c r="B9" s="12"/>
      <c r="C9" s="12"/>
      <c r="D9" s="12"/>
      <c r="E9" s="12"/>
      <c r="F9" s="12"/>
      <c r="G9" s="12"/>
      <c r="H9" s="12"/>
      <c r="I9" s="12"/>
      <c r="J9" s="12"/>
      <c r="K9" s="10"/>
      <c r="L9" s="27"/>
      <c r="Y9" s="29"/>
      <c r="Z9" s="29"/>
      <c r="AA9" s="29"/>
      <c r="AB9" s="29"/>
    </row>
    <row r="10" spans="1:12" ht="15.75">
      <c r="A10" s="12">
        <f aca="true" t="shared" si="0" ref="A10:A16">A9+1</f>
        <v>13</v>
      </c>
      <c r="B10" s="12"/>
      <c r="C10" s="12"/>
      <c r="D10" s="12"/>
      <c r="E10" s="12"/>
      <c r="F10" s="12"/>
      <c r="G10" s="12"/>
      <c r="H10" s="12"/>
      <c r="I10" s="12"/>
      <c r="J10" s="12"/>
      <c r="K10" s="10"/>
      <c r="L10" s="27"/>
    </row>
    <row r="11" spans="1:36" ht="15.75">
      <c r="A11" s="12">
        <f t="shared" si="0"/>
        <v>14</v>
      </c>
      <c r="B11" s="12"/>
      <c r="C11" s="12"/>
      <c r="D11" s="12"/>
      <c r="E11" s="12"/>
      <c r="F11" s="12"/>
      <c r="G11" s="12"/>
      <c r="H11" s="12"/>
      <c r="I11" s="12"/>
      <c r="J11" s="12"/>
      <c r="K11" s="122"/>
      <c r="L11" s="27"/>
      <c r="AG11" s="29"/>
      <c r="AH11" s="29"/>
      <c r="AI11" s="29"/>
      <c r="AJ11" s="29"/>
    </row>
    <row r="12" spans="1:12" ht="15.75">
      <c r="A12" s="12">
        <f t="shared" si="0"/>
        <v>15</v>
      </c>
      <c r="B12" s="12"/>
      <c r="C12" s="12"/>
      <c r="D12" s="12"/>
      <c r="E12" s="12"/>
      <c r="F12" s="12"/>
      <c r="G12" s="12"/>
      <c r="H12" s="12"/>
      <c r="I12" s="12"/>
      <c r="J12" s="12"/>
      <c r="K12" s="10"/>
      <c r="L12" s="27"/>
    </row>
    <row r="13" spans="1:12" ht="15.75">
      <c r="A13" s="12">
        <f t="shared" si="0"/>
        <v>16</v>
      </c>
      <c r="B13" s="12"/>
      <c r="C13" s="12"/>
      <c r="D13" s="12"/>
      <c r="E13" s="12"/>
      <c r="F13" s="12"/>
      <c r="G13" s="12"/>
      <c r="H13" s="12"/>
      <c r="I13" s="12"/>
      <c r="J13" s="12"/>
      <c r="K13" s="10"/>
      <c r="L13" s="27"/>
    </row>
    <row r="14" spans="1:12" ht="15.75">
      <c r="A14" s="12">
        <f t="shared" si="0"/>
        <v>17</v>
      </c>
      <c r="B14" s="12"/>
      <c r="C14" s="12"/>
      <c r="D14" s="12"/>
      <c r="E14" s="12"/>
      <c r="F14" s="12"/>
      <c r="G14" s="12"/>
      <c r="H14" s="12"/>
      <c r="I14" s="12"/>
      <c r="J14" s="12"/>
      <c r="K14" s="10"/>
      <c r="L14" s="27"/>
    </row>
    <row r="15" spans="1:12" ht="15.75">
      <c r="A15" s="12">
        <f t="shared" si="0"/>
        <v>18</v>
      </c>
      <c r="B15" s="12"/>
      <c r="C15" s="12"/>
      <c r="D15" s="12"/>
      <c r="E15" s="12"/>
      <c r="F15" s="12"/>
      <c r="G15" s="12"/>
      <c r="H15" s="12"/>
      <c r="I15" s="12"/>
      <c r="J15" s="12"/>
      <c r="K15" s="10"/>
      <c r="L15" s="27"/>
    </row>
    <row r="16" spans="1:12" ht="16.5" thickBot="1">
      <c r="A16" s="12">
        <f t="shared" si="0"/>
        <v>19</v>
      </c>
      <c r="B16" s="12"/>
      <c r="C16" s="12"/>
      <c r="D16" s="12"/>
      <c r="E16" s="12"/>
      <c r="F16" s="12"/>
      <c r="G16" s="12"/>
      <c r="H16" s="79"/>
      <c r="I16" s="12"/>
      <c r="J16" s="12"/>
      <c r="K16" s="10"/>
      <c r="L16" s="27"/>
    </row>
    <row r="17" spans="1:28" ht="16.5" thickBot="1">
      <c r="A17" s="224" t="s">
        <v>173</v>
      </c>
      <c r="B17" s="225"/>
      <c r="C17" s="225"/>
      <c r="D17" s="225"/>
      <c r="E17" s="225"/>
      <c r="F17" s="225"/>
      <c r="G17" s="225"/>
      <c r="H17" s="124">
        <f>I17*2+J17+K17</f>
        <v>0</v>
      </c>
      <c r="I17" s="123">
        <f>SUM(I8:I16)</f>
        <v>0</v>
      </c>
      <c r="J17" s="99">
        <v>0</v>
      </c>
      <c r="K17" s="81">
        <f>SUM(K8:K16)</f>
        <v>0</v>
      </c>
      <c r="L17" s="27"/>
      <c r="Y17" s="29"/>
      <c r="Z17" s="29"/>
      <c r="AA17" s="29"/>
      <c r="AB17" s="29"/>
    </row>
    <row r="18" spans="1:28" ht="15.75">
      <c r="A18" s="109"/>
      <c r="B18" s="108"/>
      <c r="C18" s="108"/>
      <c r="D18" s="108"/>
      <c r="E18" s="108"/>
      <c r="F18" s="108"/>
      <c r="G18" s="108"/>
      <c r="H18" s="108"/>
      <c r="I18" s="111"/>
      <c r="J18" s="111"/>
      <c r="K18" s="26"/>
      <c r="L18" s="27"/>
      <c r="Y18" s="29"/>
      <c r="Z18" s="29"/>
      <c r="AA18" s="29"/>
      <c r="AB18" s="29"/>
    </row>
    <row r="19" spans="1:38" s="7" customFormat="1" ht="15.75">
      <c r="A19" s="85" t="s">
        <v>31</v>
      </c>
      <c r="B19" s="83"/>
      <c r="C19" s="83"/>
      <c r="D19" s="83"/>
      <c r="E19" s="83"/>
      <c r="F19" s="83"/>
      <c r="G19" s="83"/>
      <c r="H19" s="83"/>
      <c r="I19" s="83"/>
      <c r="J19" s="83"/>
      <c r="K19" s="30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</row>
    <row r="20" spans="1:38" ht="31.5" customHeight="1">
      <c r="A20" s="85"/>
      <c r="B20" s="219" t="s">
        <v>254</v>
      </c>
      <c r="C20" s="220"/>
      <c r="D20" s="220"/>
      <c r="E20" s="220"/>
      <c r="F20" s="220"/>
      <c r="G20" s="220"/>
      <c r="H20" s="220"/>
      <c r="I20" s="220"/>
      <c r="J20" s="220"/>
      <c r="K20" s="30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</row>
    <row r="21" spans="1:38" ht="15.75" customHeight="1">
      <c r="A21" s="100" t="s">
        <v>32</v>
      </c>
      <c r="B21" s="100" t="s">
        <v>63</v>
      </c>
      <c r="C21" s="36"/>
      <c r="D21" s="36"/>
      <c r="E21" s="36"/>
      <c r="F21" s="36"/>
      <c r="G21" s="36"/>
      <c r="H21" s="36"/>
      <c r="I21" s="36"/>
      <c r="J21" s="36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</row>
    <row r="22" spans="1:38" ht="15.75" customHeight="1">
      <c r="A22" s="100"/>
      <c r="B22" s="100" t="s">
        <v>33</v>
      </c>
      <c r="C22" s="36"/>
      <c r="D22" s="36"/>
      <c r="E22" s="36"/>
      <c r="F22" s="36"/>
      <c r="G22" s="36"/>
      <c r="H22" s="36"/>
      <c r="I22" s="36"/>
      <c r="J22" s="36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</row>
    <row r="23" spans="1:10" ht="15.75">
      <c r="A23" s="100" t="s">
        <v>32</v>
      </c>
      <c r="B23" s="218" t="s">
        <v>303</v>
      </c>
      <c r="C23" s="218"/>
      <c r="D23" s="218"/>
      <c r="E23" s="218"/>
      <c r="F23" s="218"/>
      <c r="G23" s="218"/>
      <c r="H23" s="36"/>
      <c r="I23" s="36"/>
      <c r="J23" s="36"/>
    </row>
    <row r="24" spans="1:10" ht="15.75">
      <c r="A24" s="100"/>
      <c r="B24" s="139"/>
      <c r="C24" s="139"/>
      <c r="D24" s="139"/>
      <c r="E24" s="139"/>
      <c r="F24" s="139"/>
      <c r="G24" s="139"/>
      <c r="H24" s="36"/>
      <c r="I24" s="36"/>
      <c r="J24" s="36"/>
    </row>
    <row r="25" spans="1:38" ht="15.75">
      <c r="A25" s="212" t="s">
        <v>34</v>
      </c>
      <c r="B25" s="212"/>
      <c r="C25" s="212"/>
      <c r="D25" s="212"/>
      <c r="E25" s="212"/>
      <c r="F25" s="212"/>
      <c r="G25" s="212"/>
      <c r="H25" s="212"/>
      <c r="I25" s="212"/>
      <c r="J25" s="212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</row>
    <row r="26" spans="1:10" ht="15.75">
      <c r="A26" s="36"/>
      <c r="B26" s="36"/>
      <c r="C26" s="36"/>
      <c r="D26" s="36"/>
      <c r="E26" s="36"/>
      <c r="F26" s="36"/>
      <c r="G26" s="36"/>
      <c r="H26" s="36"/>
      <c r="I26" s="36"/>
      <c r="J26" s="36"/>
    </row>
  </sheetData>
  <sheetProtection/>
  <mergeCells count="16">
    <mergeCell ref="A1:J1"/>
    <mergeCell ref="B20:J20"/>
    <mergeCell ref="C6:C7"/>
    <mergeCell ref="D6:D7"/>
    <mergeCell ref="E6:E7"/>
    <mergeCell ref="F6:G6"/>
    <mergeCell ref="A4:J4"/>
    <mergeCell ref="I6:K6"/>
    <mergeCell ref="A17:G17"/>
    <mergeCell ref="A25:J25"/>
    <mergeCell ref="B6:B7"/>
    <mergeCell ref="A6:A7"/>
    <mergeCell ref="H6:H7"/>
    <mergeCell ref="A2:J2"/>
    <mergeCell ref="A3:J3"/>
    <mergeCell ref="B23:G23"/>
  </mergeCells>
  <printOptions/>
  <pageMargins left="0.2755905511811024" right="0.2362204724409449" top="0.7480314960629921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="87" zoomScaleNormal="87" zoomScalePageLayoutView="0" workbookViewId="0" topLeftCell="A1">
      <selection activeCell="K7" sqref="K7"/>
    </sheetView>
  </sheetViews>
  <sheetFormatPr defaultColWidth="9.00390625" defaultRowHeight="15.75"/>
  <cols>
    <col min="1" max="1" width="4.00390625" style="0" customWidth="1"/>
    <col min="2" max="2" width="49.625" style="0" customWidth="1"/>
    <col min="3" max="3" width="10.125" style="0" customWidth="1"/>
    <col min="4" max="4" width="7.125" style="0" customWidth="1"/>
    <col min="8" max="8" width="10.50390625" style="0" customWidth="1"/>
    <col min="9" max="11" width="8.50390625" style="0" customWidth="1"/>
  </cols>
  <sheetData>
    <row r="1" spans="1:10" ht="15.75">
      <c r="A1" s="185" t="s">
        <v>61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5.75">
      <c r="A2" s="216" t="s">
        <v>175</v>
      </c>
      <c r="B2" s="217"/>
      <c r="C2" s="217"/>
      <c r="D2" s="217"/>
      <c r="E2" s="217"/>
      <c r="F2" s="217"/>
      <c r="G2" s="217"/>
      <c r="H2" s="217"/>
      <c r="I2" s="217"/>
      <c r="J2" s="217"/>
    </row>
    <row r="3" spans="1:10" ht="15.75">
      <c r="A3" s="155" t="s">
        <v>62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ht="15.75">
      <c r="A4" s="155" t="s">
        <v>176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ht="15.75">
      <c r="A5" s="58"/>
      <c r="B5" s="58"/>
      <c r="C5" s="58"/>
      <c r="D5" s="58"/>
      <c r="E5" s="58"/>
      <c r="F5" s="58"/>
      <c r="G5" s="58"/>
      <c r="H5" s="58"/>
      <c r="I5" s="58"/>
      <c r="J5" s="58"/>
    </row>
    <row r="6" spans="1:11" ht="15.75" customHeight="1">
      <c r="A6" s="213" t="s">
        <v>25</v>
      </c>
      <c r="B6" s="182" t="s">
        <v>30</v>
      </c>
      <c r="C6" s="221" t="s">
        <v>26</v>
      </c>
      <c r="D6" s="221" t="s">
        <v>28</v>
      </c>
      <c r="E6" s="221" t="s">
        <v>29</v>
      </c>
      <c r="F6" s="222" t="s">
        <v>27</v>
      </c>
      <c r="G6" s="222"/>
      <c r="H6" s="214" t="s">
        <v>64</v>
      </c>
      <c r="I6" s="223" t="s">
        <v>3</v>
      </c>
      <c r="J6" s="166"/>
      <c r="K6" s="186"/>
    </row>
    <row r="7" spans="1:11" ht="31.5">
      <c r="A7" s="213"/>
      <c r="B7" s="182"/>
      <c r="C7" s="221"/>
      <c r="D7" s="221"/>
      <c r="E7" s="221"/>
      <c r="F7" s="72" t="s">
        <v>7</v>
      </c>
      <c r="G7" s="72" t="s">
        <v>8</v>
      </c>
      <c r="H7" s="215"/>
      <c r="I7" s="72" t="s">
        <v>7</v>
      </c>
      <c r="J7" s="72" t="s">
        <v>8</v>
      </c>
      <c r="K7" s="152" t="s">
        <v>290</v>
      </c>
    </row>
    <row r="8" spans="1:11" ht="15.75">
      <c r="A8" s="12">
        <v>21</v>
      </c>
      <c r="B8" s="12"/>
      <c r="C8" s="12"/>
      <c r="D8" s="12"/>
      <c r="E8" s="12"/>
      <c r="F8" s="12"/>
      <c r="G8" s="12"/>
      <c r="H8" s="12"/>
      <c r="I8" s="12"/>
      <c r="J8" s="12"/>
      <c r="K8" s="10"/>
    </row>
    <row r="9" spans="1:11" ht="15.75">
      <c r="A9" s="12">
        <f>A8+1</f>
        <v>22</v>
      </c>
      <c r="B9" s="12"/>
      <c r="C9" s="12"/>
      <c r="D9" s="12"/>
      <c r="E9" s="12"/>
      <c r="F9" s="12"/>
      <c r="G9" s="12"/>
      <c r="H9" s="12"/>
      <c r="I9" s="12"/>
      <c r="J9" s="12"/>
      <c r="K9" s="10"/>
    </row>
    <row r="10" spans="1:11" ht="15.75">
      <c r="A10" s="12">
        <f aca="true" t="shared" si="0" ref="A10:A16">A9+1</f>
        <v>23</v>
      </c>
      <c r="B10" s="12"/>
      <c r="C10" s="12"/>
      <c r="D10" s="12"/>
      <c r="E10" s="12"/>
      <c r="F10" s="12"/>
      <c r="G10" s="12"/>
      <c r="H10" s="12"/>
      <c r="I10" s="12"/>
      <c r="J10" s="12"/>
      <c r="K10" s="10"/>
    </row>
    <row r="11" spans="1:11" ht="15.75">
      <c r="A11" s="12">
        <f t="shared" si="0"/>
        <v>24</v>
      </c>
      <c r="B11" s="12"/>
      <c r="C11" s="12"/>
      <c r="D11" s="12"/>
      <c r="E11" s="12"/>
      <c r="F11" s="12"/>
      <c r="G11" s="12"/>
      <c r="H11" s="12"/>
      <c r="I11" s="12"/>
      <c r="J11" s="12"/>
      <c r="K11" s="122"/>
    </row>
    <row r="12" spans="1:11" ht="15.75">
      <c r="A12" s="12">
        <f t="shared" si="0"/>
        <v>25</v>
      </c>
      <c r="B12" s="12"/>
      <c r="C12" s="12"/>
      <c r="D12" s="12"/>
      <c r="E12" s="12"/>
      <c r="F12" s="12"/>
      <c r="G12" s="12"/>
      <c r="H12" s="12"/>
      <c r="I12" s="12"/>
      <c r="J12" s="12"/>
      <c r="K12" s="10"/>
    </row>
    <row r="13" spans="1:11" ht="15.75">
      <c r="A13" s="12">
        <f t="shared" si="0"/>
        <v>26</v>
      </c>
      <c r="B13" s="12"/>
      <c r="C13" s="12"/>
      <c r="D13" s="12"/>
      <c r="E13" s="12"/>
      <c r="F13" s="12"/>
      <c r="G13" s="12"/>
      <c r="H13" s="12"/>
      <c r="I13" s="12"/>
      <c r="J13" s="12"/>
      <c r="K13" s="10"/>
    </row>
    <row r="14" spans="1:11" ht="15.75">
      <c r="A14" s="12">
        <f t="shared" si="0"/>
        <v>27</v>
      </c>
      <c r="B14" s="12"/>
      <c r="C14" s="12"/>
      <c r="D14" s="12"/>
      <c r="E14" s="12"/>
      <c r="F14" s="12"/>
      <c r="G14" s="12"/>
      <c r="H14" s="12"/>
      <c r="I14" s="12"/>
      <c r="J14" s="12"/>
      <c r="K14" s="10"/>
    </row>
    <row r="15" spans="1:11" ht="15.75">
      <c r="A15" s="12">
        <f t="shared" si="0"/>
        <v>28</v>
      </c>
      <c r="B15" s="12"/>
      <c r="C15" s="12"/>
      <c r="D15" s="12"/>
      <c r="E15" s="12"/>
      <c r="F15" s="12"/>
      <c r="G15" s="12"/>
      <c r="H15" s="12"/>
      <c r="I15" s="12"/>
      <c r="J15" s="12"/>
      <c r="K15" s="10"/>
    </row>
    <row r="16" spans="1:11" ht="16.5" thickBot="1">
      <c r="A16" s="12">
        <f t="shared" si="0"/>
        <v>29</v>
      </c>
      <c r="B16" s="12"/>
      <c r="C16" s="12"/>
      <c r="D16" s="12"/>
      <c r="E16" s="12"/>
      <c r="F16" s="12"/>
      <c r="G16" s="12"/>
      <c r="H16" s="79"/>
      <c r="I16" s="12"/>
      <c r="J16" s="12"/>
      <c r="K16" s="10"/>
    </row>
    <row r="17" spans="1:11" ht="16.5" thickBot="1">
      <c r="A17" s="224" t="s">
        <v>177</v>
      </c>
      <c r="B17" s="225"/>
      <c r="C17" s="225"/>
      <c r="D17" s="225"/>
      <c r="E17" s="225"/>
      <c r="F17" s="225"/>
      <c r="G17" s="225"/>
      <c r="H17" s="124">
        <f>I17*2+J17+K17</f>
        <v>0</v>
      </c>
      <c r="I17" s="123">
        <v>0</v>
      </c>
      <c r="J17" s="99">
        <v>0</v>
      </c>
      <c r="K17" s="81">
        <v>0</v>
      </c>
    </row>
    <row r="18" spans="1:10" ht="15.75">
      <c r="A18" s="109"/>
      <c r="B18" s="108"/>
      <c r="C18" s="108"/>
      <c r="D18" s="108"/>
      <c r="E18" s="108"/>
      <c r="F18" s="108"/>
      <c r="G18" s="108"/>
      <c r="H18" s="108"/>
      <c r="I18" s="111"/>
      <c r="J18" s="111"/>
    </row>
    <row r="19" spans="1:10" ht="15.75">
      <c r="A19" s="85" t="s">
        <v>31</v>
      </c>
      <c r="B19" s="83"/>
      <c r="C19" s="83"/>
      <c r="D19" s="83"/>
      <c r="E19" s="83"/>
      <c r="F19" s="83"/>
      <c r="G19" s="83"/>
      <c r="H19" s="83"/>
      <c r="I19" s="83"/>
      <c r="J19" s="83"/>
    </row>
    <row r="20" spans="1:10" ht="30.75" customHeight="1">
      <c r="A20" s="85"/>
      <c r="B20" s="219" t="s">
        <v>254</v>
      </c>
      <c r="C20" s="220"/>
      <c r="D20" s="220"/>
      <c r="E20" s="220"/>
      <c r="F20" s="220"/>
      <c r="G20" s="220"/>
      <c r="H20" s="220"/>
      <c r="I20" s="220"/>
      <c r="J20" s="220"/>
    </row>
    <row r="21" spans="1:10" ht="15.75">
      <c r="A21" s="100" t="s">
        <v>32</v>
      </c>
      <c r="B21" s="100" t="s">
        <v>63</v>
      </c>
      <c r="C21" s="36"/>
      <c r="D21" s="36"/>
      <c r="E21" s="36"/>
      <c r="F21" s="36"/>
      <c r="G21" s="36"/>
      <c r="H21" s="36"/>
      <c r="I21" s="36"/>
      <c r="J21" s="36"/>
    </row>
    <row r="22" spans="1:10" ht="15.75">
      <c r="A22" s="100" t="s">
        <v>32</v>
      </c>
      <c r="B22" s="100" t="s">
        <v>33</v>
      </c>
      <c r="C22" s="36"/>
      <c r="D22" s="36"/>
      <c r="E22" s="36"/>
      <c r="F22" s="36"/>
      <c r="G22" s="36"/>
      <c r="H22" s="36"/>
      <c r="I22" s="36"/>
      <c r="J22" s="36"/>
    </row>
    <row r="23" spans="1:10" ht="15.75">
      <c r="A23" s="100"/>
      <c r="B23" s="218" t="s">
        <v>303</v>
      </c>
      <c r="C23" s="218"/>
      <c r="D23" s="218"/>
      <c r="E23" s="218"/>
      <c r="F23" s="218"/>
      <c r="G23" s="218"/>
      <c r="H23" s="36"/>
      <c r="I23" s="36"/>
      <c r="J23" s="36"/>
    </row>
    <row r="24" spans="1:10" ht="15.75">
      <c r="A24" s="100"/>
      <c r="B24" s="100"/>
      <c r="C24" s="36"/>
      <c r="D24" s="36"/>
      <c r="E24" s="36"/>
      <c r="F24" s="36"/>
      <c r="G24" s="36"/>
      <c r="H24" s="36"/>
      <c r="I24" s="36"/>
      <c r="J24" s="36"/>
    </row>
    <row r="25" spans="1:10" ht="15.75">
      <c r="A25" s="212" t="s">
        <v>34</v>
      </c>
      <c r="B25" s="212"/>
      <c r="C25" s="212"/>
      <c r="D25" s="212"/>
      <c r="E25" s="212"/>
      <c r="F25" s="212"/>
      <c r="G25" s="212"/>
      <c r="H25" s="212"/>
      <c r="I25" s="212"/>
      <c r="J25" s="212"/>
    </row>
    <row r="26" spans="1:10" ht="15.75">
      <c r="A26" s="36"/>
      <c r="B26" s="36"/>
      <c r="C26" s="36"/>
      <c r="D26" s="36"/>
      <c r="E26" s="36"/>
      <c r="F26" s="36"/>
      <c r="G26" s="36"/>
      <c r="H26" s="36"/>
      <c r="I26" s="36"/>
      <c r="J26" s="36"/>
    </row>
  </sheetData>
  <sheetProtection/>
  <mergeCells count="16">
    <mergeCell ref="A25:J25"/>
    <mergeCell ref="A1:J1"/>
    <mergeCell ref="A2:J2"/>
    <mergeCell ref="A3:J3"/>
    <mergeCell ref="A4:J4"/>
    <mergeCell ref="A6:A7"/>
    <mergeCell ref="I6:K6"/>
    <mergeCell ref="B6:B7"/>
    <mergeCell ref="C6:C7"/>
    <mergeCell ref="D6:D7"/>
    <mergeCell ref="E6:E7"/>
    <mergeCell ref="B23:G23"/>
    <mergeCell ref="F6:G6"/>
    <mergeCell ref="H6:H7"/>
    <mergeCell ref="B20:J20"/>
    <mergeCell ref="A17:G17"/>
  </mergeCells>
  <printOptions/>
  <pageMargins left="0.2755905511811024" right="0.2362204724409449" top="0.7480314960629921" bottom="0.35433070866141736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K7" sqref="K7"/>
    </sheetView>
  </sheetViews>
  <sheetFormatPr defaultColWidth="9.00390625" defaultRowHeight="15.75"/>
  <cols>
    <col min="1" max="1" width="4.00390625" style="0" customWidth="1"/>
    <col min="2" max="2" width="49.625" style="0" customWidth="1"/>
    <col min="3" max="3" width="10.125" style="0" customWidth="1"/>
    <col min="4" max="4" width="7.125" style="0" customWidth="1"/>
    <col min="8" max="8" width="10.50390625" style="0" customWidth="1"/>
    <col min="9" max="11" width="8.50390625" style="0" customWidth="1"/>
  </cols>
  <sheetData>
    <row r="1" spans="1:10" ht="15.75">
      <c r="A1" s="185" t="s">
        <v>61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5.75">
      <c r="A2" s="216" t="s">
        <v>179</v>
      </c>
      <c r="B2" s="217"/>
      <c r="C2" s="217"/>
      <c r="D2" s="217"/>
      <c r="E2" s="217"/>
      <c r="F2" s="217"/>
      <c r="G2" s="217"/>
      <c r="H2" s="217"/>
      <c r="I2" s="217"/>
      <c r="J2" s="217"/>
    </row>
    <row r="3" spans="1:10" ht="15.75">
      <c r="A3" s="155" t="s">
        <v>62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ht="15.75">
      <c r="A4" s="155" t="s">
        <v>178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ht="15.75">
      <c r="A5" s="58"/>
      <c r="B5" s="58"/>
      <c r="C5" s="58"/>
      <c r="D5" s="58"/>
      <c r="E5" s="58"/>
      <c r="F5" s="58"/>
      <c r="G5" s="58"/>
      <c r="H5" s="58"/>
      <c r="I5" s="58"/>
      <c r="J5" s="58"/>
    </row>
    <row r="6" spans="1:11" ht="15.75">
      <c r="A6" s="213" t="s">
        <v>25</v>
      </c>
      <c r="B6" s="182" t="s">
        <v>30</v>
      </c>
      <c r="C6" s="221" t="s">
        <v>26</v>
      </c>
      <c r="D6" s="221" t="s">
        <v>28</v>
      </c>
      <c r="E6" s="221" t="s">
        <v>29</v>
      </c>
      <c r="F6" s="222" t="s">
        <v>27</v>
      </c>
      <c r="G6" s="222"/>
      <c r="H6" s="214" t="s">
        <v>64</v>
      </c>
      <c r="I6" s="223" t="s">
        <v>3</v>
      </c>
      <c r="J6" s="166"/>
      <c r="K6" s="186"/>
    </row>
    <row r="7" spans="1:11" ht="31.5">
      <c r="A7" s="213"/>
      <c r="B7" s="182"/>
      <c r="C7" s="221"/>
      <c r="D7" s="221"/>
      <c r="E7" s="221"/>
      <c r="F7" s="72" t="s">
        <v>7</v>
      </c>
      <c r="G7" s="72" t="s">
        <v>8</v>
      </c>
      <c r="H7" s="215"/>
      <c r="I7" s="72" t="s">
        <v>7</v>
      </c>
      <c r="J7" s="72" t="s">
        <v>8</v>
      </c>
      <c r="K7" s="152" t="s">
        <v>290</v>
      </c>
    </row>
    <row r="8" spans="1:11" ht="15.75">
      <c r="A8" s="12">
        <v>31</v>
      </c>
      <c r="B8" s="12"/>
      <c r="C8" s="12"/>
      <c r="D8" s="12"/>
      <c r="E8" s="12"/>
      <c r="F8" s="12"/>
      <c r="G8" s="12"/>
      <c r="H8" s="12"/>
      <c r="I8" s="12"/>
      <c r="J8" s="12"/>
      <c r="K8" s="10"/>
    </row>
    <row r="9" spans="1:11" ht="15.75">
      <c r="A9" s="12">
        <f>A8+1</f>
        <v>32</v>
      </c>
      <c r="B9" s="12"/>
      <c r="C9" s="12"/>
      <c r="D9" s="12"/>
      <c r="E9" s="12"/>
      <c r="F9" s="12"/>
      <c r="G9" s="12"/>
      <c r="H9" s="12"/>
      <c r="I9" s="12"/>
      <c r="J9" s="12"/>
      <c r="K9" s="10"/>
    </row>
    <row r="10" spans="1:11" ht="15.75">
      <c r="A10" s="12">
        <f aca="true" t="shared" si="0" ref="A10:A16">A9+1</f>
        <v>33</v>
      </c>
      <c r="B10" s="12"/>
      <c r="C10" s="12"/>
      <c r="D10" s="12"/>
      <c r="E10" s="12"/>
      <c r="F10" s="12"/>
      <c r="G10" s="12"/>
      <c r="H10" s="12"/>
      <c r="I10" s="12"/>
      <c r="J10" s="12"/>
      <c r="K10" s="10"/>
    </row>
    <row r="11" spans="1:11" ht="15.75">
      <c r="A11" s="12">
        <f t="shared" si="0"/>
        <v>34</v>
      </c>
      <c r="B11" s="12"/>
      <c r="C11" s="12"/>
      <c r="D11" s="12"/>
      <c r="E11" s="12"/>
      <c r="F11" s="12"/>
      <c r="G11" s="12"/>
      <c r="H11" s="12"/>
      <c r="I11" s="12"/>
      <c r="J11" s="12"/>
      <c r="K11" s="122"/>
    </row>
    <row r="12" spans="1:11" ht="15.75">
      <c r="A12" s="12">
        <f t="shared" si="0"/>
        <v>35</v>
      </c>
      <c r="B12" s="12"/>
      <c r="C12" s="12"/>
      <c r="D12" s="12"/>
      <c r="E12" s="12"/>
      <c r="F12" s="12"/>
      <c r="G12" s="12"/>
      <c r="H12" s="12"/>
      <c r="I12" s="12"/>
      <c r="J12" s="12"/>
      <c r="K12" s="10"/>
    </row>
    <row r="13" spans="1:11" ht="15.75">
      <c r="A13" s="12">
        <f t="shared" si="0"/>
        <v>36</v>
      </c>
      <c r="B13" s="12"/>
      <c r="C13" s="12"/>
      <c r="D13" s="12"/>
      <c r="E13" s="12"/>
      <c r="F13" s="12"/>
      <c r="G13" s="12"/>
      <c r="H13" s="12"/>
      <c r="I13" s="12"/>
      <c r="J13" s="12"/>
      <c r="K13" s="10"/>
    </row>
    <row r="14" spans="1:11" ht="15.75">
      <c r="A14" s="12">
        <f t="shared" si="0"/>
        <v>37</v>
      </c>
      <c r="B14" s="12"/>
      <c r="C14" s="12"/>
      <c r="D14" s="12"/>
      <c r="E14" s="12"/>
      <c r="F14" s="12"/>
      <c r="G14" s="12"/>
      <c r="H14" s="12"/>
      <c r="I14" s="12"/>
      <c r="J14" s="12"/>
      <c r="K14" s="10"/>
    </row>
    <row r="15" spans="1:11" ht="15.75">
      <c r="A15" s="12">
        <f t="shared" si="0"/>
        <v>38</v>
      </c>
      <c r="B15" s="12"/>
      <c r="C15" s="12"/>
      <c r="D15" s="12"/>
      <c r="E15" s="12"/>
      <c r="F15" s="12"/>
      <c r="G15" s="12"/>
      <c r="H15" s="12"/>
      <c r="I15" s="12"/>
      <c r="J15" s="12"/>
      <c r="K15" s="10"/>
    </row>
    <row r="16" spans="1:11" ht="16.5" thickBot="1">
      <c r="A16" s="12">
        <f t="shared" si="0"/>
        <v>39</v>
      </c>
      <c r="B16" s="12"/>
      <c r="C16" s="12"/>
      <c r="D16" s="12"/>
      <c r="E16" s="12"/>
      <c r="F16" s="12"/>
      <c r="G16" s="12"/>
      <c r="H16" s="79"/>
      <c r="I16" s="12"/>
      <c r="J16" s="12"/>
      <c r="K16" s="10"/>
    </row>
    <row r="17" spans="1:11" ht="16.5" thickBot="1">
      <c r="A17" s="224" t="s">
        <v>242</v>
      </c>
      <c r="B17" s="225"/>
      <c r="C17" s="225"/>
      <c r="D17" s="225"/>
      <c r="E17" s="225"/>
      <c r="F17" s="225"/>
      <c r="G17" s="225"/>
      <c r="H17" s="124">
        <f>I17*2+J17+K17</f>
        <v>0</v>
      </c>
      <c r="I17" s="123">
        <f>SUM(I8:I16)</f>
        <v>0</v>
      </c>
      <c r="J17" s="99">
        <f>SUM(J8:J16)</f>
        <v>0</v>
      </c>
      <c r="K17" s="81">
        <f>SUM(K8:K16)</f>
        <v>0</v>
      </c>
    </row>
    <row r="18" spans="1:10" ht="15.75">
      <c r="A18" s="109"/>
      <c r="B18" s="108"/>
      <c r="C18" s="108"/>
      <c r="D18" s="108"/>
      <c r="E18" s="108"/>
      <c r="F18" s="108"/>
      <c r="G18" s="108"/>
      <c r="H18" s="108"/>
      <c r="I18" s="111"/>
      <c r="J18" s="111"/>
    </row>
    <row r="19" spans="1:10" ht="15.75">
      <c r="A19" s="85" t="s">
        <v>31</v>
      </c>
      <c r="B19" s="83"/>
      <c r="C19" s="83"/>
      <c r="D19" s="83"/>
      <c r="E19" s="83"/>
      <c r="F19" s="83"/>
      <c r="G19" s="83"/>
      <c r="H19" s="83"/>
      <c r="I19" s="83"/>
      <c r="J19" s="83"/>
    </row>
    <row r="20" spans="1:10" ht="30.75" customHeight="1">
      <c r="A20" s="85"/>
      <c r="B20" s="219" t="s">
        <v>254</v>
      </c>
      <c r="C20" s="220"/>
      <c r="D20" s="220"/>
      <c r="E20" s="220"/>
      <c r="F20" s="220"/>
      <c r="G20" s="220"/>
      <c r="H20" s="220"/>
      <c r="I20" s="220"/>
      <c r="J20" s="220"/>
    </row>
    <row r="21" spans="1:10" ht="15.75">
      <c r="A21" s="100" t="s">
        <v>32</v>
      </c>
      <c r="B21" s="100" t="s">
        <v>63</v>
      </c>
      <c r="C21" s="36"/>
      <c r="D21" s="36"/>
      <c r="E21" s="36"/>
      <c r="F21" s="36"/>
      <c r="G21" s="36"/>
      <c r="H21" s="36"/>
      <c r="I21" s="36"/>
      <c r="J21" s="36"/>
    </row>
    <row r="22" spans="1:10" ht="15.75">
      <c r="A22" s="100" t="s">
        <v>32</v>
      </c>
      <c r="B22" s="100" t="s">
        <v>33</v>
      </c>
      <c r="C22" s="36"/>
      <c r="D22" s="36"/>
      <c r="E22" s="36"/>
      <c r="F22" s="36"/>
      <c r="G22" s="36"/>
      <c r="H22" s="36"/>
      <c r="I22" s="36"/>
      <c r="J22" s="36"/>
    </row>
    <row r="23" spans="1:10" ht="15.75">
      <c r="A23" s="100"/>
      <c r="B23" s="218" t="s">
        <v>303</v>
      </c>
      <c r="C23" s="218"/>
      <c r="D23" s="218"/>
      <c r="E23" s="218"/>
      <c r="F23" s="218"/>
      <c r="G23" s="218"/>
      <c r="H23" s="36"/>
      <c r="I23" s="36"/>
      <c r="J23" s="36"/>
    </row>
    <row r="24" spans="1:10" ht="15.75">
      <c r="A24" s="100"/>
      <c r="B24" s="100"/>
      <c r="C24" s="36"/>
      <c r="D24" s="36"/>
      <c r="E24" s="36"/>
      <c r="F24" s="36"/>
      <c r="G24" s="36"/>
      <c r="H24" s="36"/>
      <c r="I24" s="36"/>
      <c r="J24" s="36"/>
    </row>
    <row r="25" spans="1:10" ht="15.75">
      <c r="A25" s="212" t="s">
        <v>34</v>
      </c>
      <c r="B25" s="212"/>
      <c r="C25" s="212"/>
      <c r="D25" s="212"/>
      <c r="E25" s="212"/>
      <c r="F25" s="212"/>
      <c r="G25" s="212"/>
      <c r="H25" s="212"/>
      <c r="I25" s="212"/>
      <c r="J25" s="212"/>
    </row>
    <row r="26" spans="1:10" ht="15.75">
      <c r="A26" s="36"/>
      <c r="B26" s="36"/>
      <c r="C26" s="36"/>
      <c r="D26" s="36"/>
      <c r="E26" s="36"/>
      <c r="F26" s="36"/>
      <c r="G26" s="36"/>
      <c r="H26" s="36"/>
      <c r="I26" s="36"/>
      <c r="J26" s="36"/>
    </row>
  </sheetData>
  <sheetProtection/>
  <mergeCells count="16">
    <mergeCell ref="A25:J25"/>
    <mergeCell ref="A1:J1"/>
    <mergeCell ref="A2:J2"/>
    <mergeCell ref="A3:J3"/>
    <mergeCell ref="A4:J4"/>
    <mergeCell ref="A6:A7"/>
    <mergeCell ref="I6:K6"/>
    <mergeCell ref="B6:B7"/>
    <mergeCell ref="C6:C7"/>
    <mergeCell ref="D6:D7"/>
    <mergeCell ref="E6:E7"/>
    <mergeCell ref="B23:G23"/>
    <mergeCell ref="F6:G6"/>
    <mergeCell ref="H6:H7"/>
    <mergeCell ref="A17:G17"/>
    <mergeCell ref="B20:J20"/>
  </mergeCells>
  <printOptions/>
  <pageMargins left="0.2755905511811024" right="0.2362204724409449" top="0.7480314960629921" bottom="0.7480314960629921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N13" sqref="N13"/>
    </sheetView>
  </sheetViews>
  <sheetFormatPr defaultColWidth="9.00390625" defaultRowHeight="15.75"/>
  <cols>
    <col min="1" max="1" width="4.00390625" style="0" customWidth="1"/>
    <col min="2" max="2" width="49.625" style="0" customWidth="1"/>
    <col min="3" max="3" width="10.125" style="0" customWidth="1"/>
    <col min="4" max="4" width="7.125" style="0" customWidth="1"/>
    <col min="8" max="8" width="10.50390625" style="0" customWidth="1"/>
    <col min="9" max="11" width="8.50390625" style="0" customWidth="1"/>
  </cols>
  <sheetData>
    <row r="1" spans="1:10" ht="15.75">
      <c r="A1" s="185" t="s">
        <v>61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5.75">
      <c r="A2" s="216" t="s">
        <v>180</v>
      </c>
      <c r="B2" s="217"/>
      <c r="C2" s="217"/>
      <c r="D2" s="217"/>
      <c r="E2" s="217"/>
      <c r="F2" s="217"/>
      <c r="G2" s="217"/>
      <c r="H2" s="217"/>
      <c r="I2" s="217"/>
      <c r="J2" s="217"/>
    </row>
    <row r="3" spans="1:10" ht="15.75">
      <c r="A3" s="155" t="s">
        <v>62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ht="15.75">
      <c r="A4" s="155" t="s">
        <v>182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ht="15.75">
      <c r="A5" s="58"/>
      <c r="B5" s="58"/>
      <c r="C5" s="58"/>
      <c r="D5" s="58"/>
      <c r="E5" s="58"/>
      <c r="F5" s="58"/>
      <c r="G5" s="58"/>
      <c r="H5" s="58"/>
      <c r="I5" s="58"/>
      <c r="J5" s="58"/>
    </row>
    <row r="6" spans="1:11" ht="15.75">
      <c r="A6" s="213" t="s">
        <v>25</v>
      </c>
      <c r="B6" s="182" t="s">
        <v>30</v>
      </c>
      <c r="C6" s="221" t="s">
        <v>26</v>
      </c>
      <c r="D6" s="221" t="s">
        <v>28</v>
      </c>
      <c r="E6" s="221" t="s">
        <v>29</v>
      </c>
      <c r="F6" s="222" t="s">
        <v>27</v>
      </c>
      <c r="G6" s="222"/>
      <c r="H6" s="214" t="s">
        <v>64</v>
      </c>
      <c r="I6" s="223" t="s">
        <v>3</v>
      </c>
      <c r="J6" s="166"/>
      <c r="K6" s="186"/>
    </row>
    <row r="7" spans="1:11" ht="31.5">
      <c r="A7" s="213"/>
      <c r="B7" s="182"/>
      <c r="C7" s="221"/>
      <c r="D7" s="221"/>
      <c r="E7" s="221"/>
      <c r="F7" s="72" t="s">
        <v>7</v>
      </c>
      <c r="G7" s="72" t="s">
        <v>8</v>
      </c>
      <c r="H7" s="215"/>
      <c r="I7" s="72" t="s">
        <v>7</v>
      </c>
      <c r="J7" s="72" t="s">
        <v>8</v>
      </c>
      <c r="K7" s="152" t="s">
        <v>290</v>
      </c>
    </row>
    <row r="8" spans="1:11" ht="15.75">
      <c r="A8" s="12">
        <v>41</v>
      </c>
      <c r="B8" s="12"/>
      <c r="C8" s="12"/>
      <c r="D8" s="12"/>
      <c r="E8" s="12"/>
      <c r="F8" s="12"/>
      <c r="G8" s="12"/>
      <c r="H8" s="12"/>
      <c r="I8" s="12"/>
      <c r="J8" s="12"/>
      <c r="K8" s="10"/>
    </row>
    <row r="9" spans="1:11" ht="15.75">
      <c r="A9" s="12">
        <f>A8+1</f>
        <v>42</v>
      </c>
      <c r="B9" s="12"/>
      <c r="C9" s="12"/>
      <c r="D9" s="12"/>
      <c r="E9" s="12"/>
      <c r="F9" s="12"/>
      <c r="G9" s="12"/>
      <c r="H9" s="12"/>
      <c r="I9" s="12"/>
      <c r="J9" s="12"/>
      <c r="K9" s="10"/>
    </row>
    <row r="10" spans="1:11" ht="15.75">
      <c r="A10" s="12">
        <f aca="true" t="shared" si="0" ref="A10:A16">A9+1</f>
        <v>43</v>
      </c>
      <c r="B10" s="12"/>
      <c r="C10" s="12"/>
      <c r="D10" s="12"/>
      <c r="E10" s="12"/>
      <c r="F10" s="12"/>
      <c r="G10" s="12"/>
      <c r="H10" s="12"/>
      <c r="I10" s="12"/>
      <c r="J10" s="12"/>
      <c r="K10" s="10"/>
    </row>
    <row r="11" spans="1:11" ht="15.75">
      <c r="A11" s="12">
        <f t="shared" si="0"/>
        <v>44</v>
      </c>
      <c r="B11" s="12"/>
      <c r="C11" s="12"/>
      <c r="D11" s="12"/>
      <c r="E11" s="12"/>
      <c r="F11" s="12"/>
      <c r="G11" s="12"/>
      <c r="H11" s="12"/>
      <c r="I11" s="12"/>
      <c r="J11" s="12"/>
      <c r="K11" s="122"/>
    </row>
    <row r="12" spans="1:11" ht="15.75">
      <c r="A12" s="12">
        <f t="shared" si="0"/>
        <v>45</v>
      </c>
      <c r="B12" s="12"/>
      <c r="C12" s="12"/>
      <c r="D12" s="12"/>
      <c r="E12" s="12"/>
      <c r="F12" s="12"/>
      <c r="G12" s="12"/>
      <c r="H12" s="12"/>
      <c r="I12" s="12"/>
      <c r="J12" s="12"/>
      <c r="K12" s="10"/>
    </row>
    <row r="13" spans="1:11" ht="15.75">
      <c r="A13" s="12">
        <f t="shared" si="0"/>
        <v>46</v>
      </c>
      <c r="B13" s="12"/>
      <c r="C13" s="12"/>
      <c r="D13" s="12"/>
      <c r="E13" s="12"/>
      <c r="F13" s="12"/>
      <c r="G13" s="12"/>
      <c r="H13" s="12"/>
      <c r="I13" s="12"/>
      <c r="J13" s="12"/>
      <c r="K13" s="10"/>
    </row>
    <row r="14" spans="1:11" ht="15.75">
      <c r="A14" s="12">
        <f t="shared" si="0"/>
        <v>47</v>
      </c>
      <c r="B14" s="12"/>
      <c r="C14" s="12"/>
      <c r="D14" s="12"/>
      <c r="E14" s="12"/>
      <c r="F14" s="12"/>
      <c r="G14" s="12"/>
      <c r="H14" s="12"/>
      <c r="I14" s="12"/>
      <c r="J14" s="12"/>
      <c r="K14" s="10"/>
    </row>
    <row r="15" spans="1:11" ht="15.75">
      <c r="A15" s="12">
        <f t="shared" si="0"/>
        <v>48</v>
      </c>
      <c r="B15" s="12"/>
      <c r="C15" s="12"/>
      <c r="D15" s="12"/>
      <c r="E15" s="12"/>
      <c r="F15" s="12"/>
      <c r="G15" s="12"/>
      <c r="H15" s="12"/>
      <c r="I15" s="12"/>
      <c r="J15" s="12"/>
      <c r="K15" s="10"/>
    </row>
    <row r="16" spans="1:11" ht="16.5" thickBot="1">
      <c r="A16" s="12">
        <f t="shared" si="0"/>
        <v>49</v>
      </c>
      <c r="B16" s="12"/>
      <c r="C16" s="12"/>
      <c r="D16" s="12"/>
      <c r="E16" s="12"/>
      <c r="F16" s="12"/>
      <c r="G16" s="12"/>
      <c r="H16" s="79"/>
      <c r="I16" s="12"/>
      <c r="J16" s="12"/>
      <c r="K16" s="10"/>
    </row>
    <row r="17" spans="1:11" ht="16.5" thickBot="1">
      <c r="A17" s="224" t="s">
        <v>181</v>
      </c>
      <c r="B17" s="225"/>
      <c r="C17" s="225"/>
      <c r="D17" s="225"/>
      <c r="E17" s="225"/>
      <c r="F17" s="225"/>
      <c r="G17" s="226"/>
      <c r="H17" s="124">
        <f>I17*2+J17+K17</f>
        <v>0</v>
      </c>
      <c r="I17" s="123">
        <f>SUM(I8:I16)</f>
        <v>0</v>
      </c>
      <c r="J17" s="99">
        <f>SUM(J8:J16)</f>
        <v>0</v>
      </c>
      <c r="K17" s="81">
        <f>SUM(K8:K16)</f>
        <v>0</v>
      </c>
    </row>
    <row r="18" spans="1:10" ht="15.75">
      <c r="A18" s="109"/>
      <c r="B18" s="108"/>
      <c r="C18" s="108"/>
      <c r="D18" s="108"/>
      <c r="E18" s="108"/>
      <c r="F18" s="108"/>
      <c r="G18" s="108"/>
      <c r="H18" s="108"/>
      <c r="I18" s="111"/>
      <c r="J18" s="111"/>
    </row>
    <row r="19" spans="1:10" ht="15.75">
      <c r="A19" s="85" t="s">
        <v>31</v>
      </c>
      <c r="B19" s="83"/>
      <c r="C19" s="83"/>
      <c r="D19" s="83"/>
      <c r="E19" s="83"/>
      <c r="F19" s="83"/>
      <c r="G19" s="83"/>
      <c r="H19" s="83"/>
      <c r="I19" s="83"/>
      <c r="J19" s="83"/>
    </row>
    <row r="20" spans="1:10" ht="30.75" customHeight="1">
      <c r="A20" s="85"/>
      <c r="B20" s="219" t="s">
        <v>255</v>
      </c>
      <c r="C20" s="220"/>
      <c r="D20" s="220"/>
      <c r="E20" s="220"/>
      <c r="F20" s="220"/>
      <c r="G20" s="220"/>
      <c r="H20" s="220"/>
      <c r="I20" s="220"/>
      <c r="J20" s="220"/>
    </row>
    <row r="21" spans="1:10" ht="15.75">
      <c r="A21" s="100" t="s">
        <v>32</v>
      </c>
      <c r="B21" s="100" t="s">
        <v>63</v>
      </c>
      <c r="C21" s="36"/>
      <c r="D21" s="36"/>
      <c r="E21" s="36"/>
      <c r="F21" s="36"/>
      <c r="G21" s="36"/>
      <c r="H21" s="36"/>
      <c r="I21" s="36"/>
      <c r="J21" s="36"/>
    </row>
    <row r="22" spans="1:10" ht="15.75">
      <c r="A22" s="100" t="s">
        <v>32</v>
      </c>
      <c r="B22" s="100" t="s">
        <v>33</v>
      </c>
      <c r="C22" s="36"/>
      <c r="D22" s="36"/>
      <c r="E22" s="36"/>
      <c r="F22" s="36"/>
      <c r="G22" s="36"/>
      <c r="H22" s="36"/>
      <c r="I22" s="36"/>
      <c r="J22" s="36"/>
    </row>
    <row r="23" spans="1:10" ht="15.75">
      <c r="A23" s="100"/>
      <c r="B23" s="218" t="s">
        <v>303</v>
      </c>
      <c r="C23" s="218"/>
      <c r="D23" s="218"/>
      <c r="E23" s="218"/>
      <c r="F23" s="218"/>
      <c r="G23" s="218"/>
      <c r="H23" s="36"/>
      <c r="I23" s="36"/>
      <c r="J23" s="36"/>
    </row>
    <row r="24" spans="1:10" ht="15.75">
      <c r="A24" s="100"/>
      <c r="B24" s="100"/>
      <c r="C24" s="36"/>
      <c r="D24" s="36"/>
      <c r="E24" s="36"/>
      <c r="F24" s="36"/>
      <c r="G24" s="36"/>
      <c r="H24" s="36"/>
      <c r="I24" s="36"/>
      <c r="J24" s="36"/>
    </row>
    <row r="25" spans="1:10" ht="15.75">
      <c r="A25" s="212" t="s">
        <v>34</v>
      </c>
      <c r="B25" s="212"/>
      <c r="C25" s="212"/>
      <c r="D25" s="212"/>
      <c r="E25" s="212"/>
      <c r="F25" s="212"/>
      <c r="G25" s="212"/>
      <c r="H25" s="212"/>
      <c r="I25" s="212"/>
      <c r="J25" s="212"/>
    </row>
    <row r="26" spans="1:10" ht="15.75">
      <c r="A26" s="36"/>
      <c r="B26" s="36"/>
      <c r="C26" s="36"/>
      <c r="D26" s="36"/>
      <c r="E26" s="36"/>
      <c r="F26" s="36"/>
      <c r="G26" s="36"/>
      <c r="H26" s="36"/>
      <c r="I26" s="36"/>
      <c r="J26" s="36"/>
    </row>
  </sheetData>
  <sheetProtection/>
  <mergeCells count="16">
    <mergeCell ref="A25:J25"/>
    <mergeCell ref="A1:J1"/>
    <mergeCell ref="A2:J2"/>
    <mergeCell ref="A3:J3"/>
    <mergeCell ref="A4:J4"/>
    <mergeCell ref="A6:A7"/>
    <mergeCell ref="I6:K6"/>
    <mergeCell ref="B6:B7"/>
    <mergeCell ref="C6:C7"/>
    <mergeCell ref="D6:D7"/>
    <mergeCell ref="E6:E7"/>
    <mergeCell ref="B23:G23"/>
    <mergeCell ref="F6:G6"/>
    <mergeCell ref="H6:H7"/>
    <mergeCell ref="A17:G17"/>
    <mergeCell ref="B20:J20"/>
  </mergeCells>
  <printOptions/>
  <pageMargins left="0.2755905511811024" right="0.2362204724409449" top="0.7480314960629921" bottom="0.7480314960629921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31"/>
  <sheetViews>
    <sheetView tabSelected="1" zoomScalePageLayoutView="0" workbookViewId="0" topLeftCell="A1">
      <selection activeCell="Q16" sqref="Q16"/>
    </sheetView>
  </sheetViews>
  <sheetFormatPr defaultColWidth="9.00390625" defaultRowHeight="15.75"/>
  <cols>
    <col min="1" max="1" width="5.00390625" style="0" customWidth="1"/>
    <col min="2" max="2" width="8.625" style="0" customWidth="1"/>
    <col min="3" max="5" width="4.625" style="0" customWidth="1"/>
    <col min="6" max="6" width="5.75390625" style="0" customWidth="1"/>
    <col min="7" max="11" width="4.625" style="0" customWidth="1"/>
    <col min="12" max="12" width="5.875" style="0" customWidth="1"/>
    <col min="13" max="17" width="4.625" style="0" customWidth="1"/>
    <col min="18" max="18" width="5.00390625" style="0" customWidth="1"/>
    <col min="19" max="39" width="4.625" style="0" customWidth="1"/>
  </cols>
  <sheetData>
    <row r="1" spans="1:38" ht="15.75">
      <c r="A1" s="326" t="s">
        <v>35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</row>
    <row r="2" spans="1:38" ht="15.75">
      <c r="A2" s="233" t="s">
        <v>65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</row>
    <row r="3" spans="1:39" ht="15.75">
      <c r="A3" s="70" t="s">
        <v>49</v>
      </c>
      <c r="B3" s="71" t="s">
        <v>36</v>
      </c>
      <c r="C3" s="222" t="s">
        <v>38</v>
      </c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</row>
    <row r="4" spans="1:39" ht="15.75">
      <c r="A4" s="73" t="s">
        <v>50</v>
      </c>
      <c r="B4" s="74" t="s">
        <v>37</v>
      </c>
      <c r="C4" s="227" t="s">
        <v>39</v>
      </c>
      <c r="D4" s="228"/>
      <c r="E4" s="228"/>
      <c r="F4" s="228"/>
      <c r="G4" s="228"/>
      <c r="H4" s="229"/>
      <c r="I4" s="227" t="s">
        <v>40</v>
      </c>
      <c r="J4" s="228"/>
      <c r="K4" s="228"/>
      <c r="L4" s="228"/>
      <c r="M4" s="228"/>
      <c r="N4" s="229"/>
      <c r="O4" s="227" t="s">
        <v>41</v>
      </c>
      <c r="P4" s="228"/>
      <c r="Q4" s="228"/>
      <c r="R4" s="228"/>
      <c r="S4" s="228"/>
      <c r="T4" s="229"/>
      <c r="U4" s="227" t="s">
        <v>42</v>
      </c>
      <c r="V4" s="228"/>
      <c r="W4" s="228"/>
      <c r="X4" s="228"/>
      <c r="Y4" s="228"/>
      <c r="Z4" s="229"/>
      <c r="AA4" s="227" t="s">
        <v>43</v>
      </c>
      <c r="AB4" s="228"/>
      <c r="AC4" s="228"/>
      <c r="AD4" s="228"/>
      <c r="AE4" s="228"/>
      <c r="AF4" s="229"/>
      <c r="AG4" s="227" t="s">
        <v>44</v>
      </c>
      <c r="AH4" s="228"/>
      <c r="AI4" s="228"/>
      <c r="AJ4" s="229"/>
      <c r="AK4" s="320" t="s">
        <v>45</v>
      </c>
      <c r="AL4" s="322"/>
      <c r="AM4" s="321"/>
    </row>
    <row r="5" spans="1:39" ht="26.25">
      <c r="A5" s="73" t="s">
        <v>51</v>
      </c>
      <c r="B5" s="119">
        <v>2020</v>
      </c>
      <c r="C5" s="230" t="s">
        <v>46</v>
      </c>
      <c r="D5" s="230"/>
      <c r="E5" s="230" t="s">
        <v>47</v>
      </c>
      <c r="F5" s="230"/>
      <c r="G5" s="320" t="s">
        <v>290</v>
      </c>
      <c r="H5" s="321"/>
      <c r="I5" s="230" t="s">
        <v>46</v>
      </c>
      <c r="J5" s="230"/>
      <c r="K5" s="230" t="s">
        <v>47</v>
      </c>
      <c r="L5" s="230"/>
      <c r="M5" s="320" t="s">
        <v>290</v>
      </c>
      <c r="N5" s="321"/>
      <c r="O5" s="230" t="s">
        <v>46</v>
      </c>
      <c r="P5" s="230"/>
      <c r="Q5" s="230" t="s">
        <v>47</v>
      </c>
      <c r="R5" s="230"/>
      <c r="S5" s="320" t="s">
        <v>290</v>
      </c>
      <c r="T5" s="321"/>
      <c r="U5" s="230" t="s">
        <v>46</v>
      </c>
      <c r="V5" s="230"/>
      <c r="W5" s="230" t="s">
        <v>47</v>
      </c>
      <c r="X5" s="230"/>
      <c r="Y5" s="320" t="s">
        <v>290</v>
      </c>
      <c r="Z5" s="321"/>
      <c r="AA5" s="230" t="s">
        <v>46</v>
      </c>
      <c r="AB5" s="230"/>
      <c r="AC5" s="230" t="s">
        <v>47</v>
      </c>
      <c r="AD5" s="230"/>
      <c r="AE5" s="320" t="s">
        <v>290</v>
      </c>
      <c r="AF5" s="321"/>
      <c r="AG5" s="230" t="s">
        <v>46</v>
      </c>
      <c r="AH5" s="230"/>
      <c r="AI5" s="230" t="s">
        <v>47</v>
      </c>
      <c r="AJ5" s="230"/>
      <c r="AK5" s="75" t="s">
        <v>46</v>
      </c>
      <c r="AL5" s="75" t="s">
        <v>47</v>
      </c>
      <c r="AM5" s="323" t="s">
        <v>309</v>
      </c>
    </row>
    <row r="6" spans="1:39" ht="15.75">
      <c r="A6" s="76" t="s">
        <v>48</v>
      </c>
      <c r="B6" s="77" t="s">
        <v>287</v>
      </c>
      <c r="C6" s="9" t="s">
        <v>52</v>
      </c>
      <c r="D6" s="9" t="s">
        <v>53</v>
      </c>
      <c r="E6" s="9" t="s">
        <v>52</v>
      </c>
      <c r="F6" s="9" t="s">
        <v>53</v>
      </c>
      <c r="G6" s="9" t="s">
        <v>52</v>
      </c>
      <c r="H6" s="9" t="s">
        <v>53</v>
      </c>
      <c r="I6" s="9" t="s">
        <v>52</v>
      </c>
      <c r="J6" s="9" t="s">
        <v>53</v>
      </c>
      <c r="K6" s="9" t="s">
        <v>52</v>
      </c>
      <c r="L6" s="9" t="s">
        <v>53</v>
      </c>
      <c r="M6" s="9" t="s">
        <v>52</v>
      </c>
      <c r="N6" s="9" t="s">
        <v>53</v>
      </c>
      <c r="O6" s="9" t="s">
        <v>52</v>
      </c>
      <c r="P6" s="9" t="s">
        <v>53</v>
      </c>
      <c r="Q6" s="9" t="s">
        <v>52</v>
      </c>
      <c r="R6" s="9" t="s">
        <v>53</v>
      </c>
      <c r="S6" s="9" t="s">
        <v>52</v>
      </c>
      <c r="T6" s="9" t="s">
        <v>53</v>
      </c>
      <c r="U6" s="9" t="s">
        <v>52</v>
      </c>
      <c r="V6" s="9" t="s">
        <v>53</v>
      </c>
      <c r="W6" s="9" t="s">
        <v>52</v>
      </c>
      <c r="X6" s="9" t="s">
        <v>53</v>
      </c>
      <c r="Y6" s="9" t="s">
        <v>52</v>
      </c>
      <c r="Z6" s="9" t="s">
        <v>53</v>
      </c>
      <c r="AA6" s="9" t="s">
        <v>52</v>
      </c>
      <c r="AB6" s="9" t="s">
        <v>53</v>
      </c>
      <c r="AC6" s="9" t="s">
        <v>52</v>
      </c>
      <c r="AD6" s="9" t="s">
        <v>53</v>
      </c>
      <c r="AE6" s="9" t="s">
        <v>52</v>
      </c>
      <c r="AF6" s="9" t="s">
        <v>53</v>
      </c>
      <c r="AG6" s="9" t="s">
        <v>52</v>
      </c>
      <c r="AH6" s="9" t="s">
        <v>53</v>
      </c>
      <c r="AI6" s="9" t="s">
        <v>52</v>
      </c>
      <c r="AJ6" s="9" t="s">
        <v>53</v>
      </c>
      <c r="AK6" s="40" t="s">
        <v>57</v>
      </c>
      <c r="AL6" s="40" t="s">
        <v>57</v>
      </c>
      <c r="AM6" s="147" t="s">
        <v>57</v>
      </c>
    </row>
    <row r="7" spans="1:39" ht="15.75">
      <c r="A7" s="10" t="s">
        <v>55</v>
      </c>
      <c r="B7" s="38" t="s">
        <v>258</v>
      </c>
      <c r="C7" s="79"/>
      <c r="D7" s="79"/>
      <c r="E7" s="79"/>
      <c r="F7" s="79"/>
      <c r="G7" s="79"/>
      <c r="H7" s="79"/>
      <c r="I7" s="12"/>
      <c r="J7" s="12"/>
      <c r="K7" s="12"/>
      <c r="L7" s="12"/>
      <c r="M7" s="12"/>
      <c r="N7" s="12"/>
      <c r="O7" s="327"/>
      <c r="P7" s="327"/>
      <c r="Q7" s="327"/>
      <c r="R7" s="327"/>
      <c r="S7" s="327"/>
      <c r="T7" s="327"/>
      <c r="U7" s="327"/>
      <c r="V7" s="328"/>
      <c r="W7" s="329"/>
      <c r="X7" s="330"/>
      <c r="Y7" s="330"/>
      <c r="Z7" s="330"/>
      <c r="AA7" s="327"/>
      <c r="AB7" s="327"/>
      <c r="AC7" s="327"/>
      <c r="AD7" s="327"/>
      <c r="AE7" s="327"/>
      <c r="AF7" s="327"/>
      <c r="AG7" s="336"/>
      <c r="AH7" s="336"/>
      <c r="AI7" s="336"/>
      <c r="AJ7" s="336"/>
      <c r="AK7" s="12">
        <f>SUM(C7,I7,O7,U7,AA7,AG7)</f>
        <v>0</v>
      </c>
      <c r="AL7" s="12">
        <f>SUM(E7,K7,Q7,W7,AC7,AI7)</f>
        <v>0</v>
      </c>
      <c r="AM7" s="12">
        <f>SUM(G7,M7,S7,Y7,AE7)</f>
        <v>0</v>
      </c>
    </row>
    <row r="8" spans="1:39" ht="15.75">
      <c r="A8" s="10" t="s">
        <v>55</v>
      </c>
      <c r="B8" s="39" t="s">
        <v>259</v>
      </c>
      <c r="C8" s="116"/>
      <c r="D8" s="116"/>
      <c r="E8" s="116"/>
      <c r="F8" s="116"/>
      <c r="G8" s="324"/>
      <c r="H8" s="324"/>
      <c r="I8" s="236" t="s">
        <v>132</v>
      </c>
      <c r="J8" s="237"/>
      <c r="K8" s="237"/>
      <c r="L8" s="238"/>
      <c r="M8" s="150"/>
      <c r="N8" s="150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12">
        <f>SUM(C8,I8,O8,U8,AA8,AG8)</f>
        <v>0</v>
      </c>
      <c r="AL8" s="12">
        <f>SUM(E8,K8,Q8,W8,AC8,AI8)</f>
        <v>0</v>
      </c>
      <c r="AM8" s="12">
        <f>SUM(G8,M8,S8,Y8,AE8)</f>
        <v>0</v>
      </c>
    </row>
    <row r="9" spans="1:39" ht="15.75">
      <c r="A9" s="10" t="s">
        <v>55</v>
      </c>
      <c r="B9" s="38" t="s">
        <v>260</v>
      </c>
      <c r="C9" s="80"/>
      <c r="D9" s="80"/>
      <c r="E9" s="80"/>
      <c r="F9" s="80"/>
      <c r="G9" s="80"/>
      <c r="H9" s="80"/>
      <c r="I9" s="12"/>
      <c r="J9" s="12"/>
      <c r="K9" s="12"/>
      <c r="L9" s="12"/>
      <c r="M9" s="12"/>
      <c r="N9" s="12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12">
        <f>SUM(C9,I9,O9,U9,AA9,AG9)</f>
        <v>0</v>
      </c>
      <c r="AL9" s="12">
        <f>SUM(E9,K9,Q9,W9,AC9,AI9)</f>
        <v>0</v>
      </c>
      <c r="AM9" s="12">
        <f aca="true" t="shared" si="0" ref="AM9:AM23">SUM(G9,M9,S9,Y9,AE9)</f>
        <v>0</v>
      </c>
    </row>
    <row r="10" spans="1:39" ht="15.75">
      <c r="A10" s="10" t="s">
        <v>55</v>
      </c>
      <c r="B10" s="38" t="s">
        <v>261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327"/>
      <c r="P10" s="327"/>
      <c r="Q10" s="327"/>
      <c r="R10" s="327"/>
      <c r="S10" s="327"/>
      <c r="T10" s="327"/>
      <c r="U10" s="327"/>
      <c r="V10" s="327"/>
      <c r="W10" s="327"/>
      <c r="X10" s="327"/>
      <c r="Y10" s="327"/>
      <c r="Z10" s="327"/>
      <c r="AA10" s="327"/>
      <c r="AB10" s="327"/>
      <c r="AC10" s="327"/>
      <c r="AD10" s="327"/>
      <c r="AE10" s="327"/>
      <c r="AF10" s="327"/>
      <c r="AG10" s="327"/>
      <c r="AH10" s="327"/>
      <c r="AI10" s="327"/>
      <c r="AJ10" s="327"/>
      <c r="AK10" s="12">
        <f>SUM(C10,I10,O10,U10,AA10,AG10)</f>
        <v>0</v>
      </c>
      <c r="AL10" s="12">
        <f>SUM(E10,K10,Q10,W10,AC10,AI10)</f>
        <v>0</v>
      </c>
      <c r="AM10" s="12">
        <f t="shared" si="0"/>
        <v>0</v>
      </c>
    </row>
    <row r="11" spans="1:39" ht="15.75">
      <c r="A11" s="10" t="s">
        <v>55</v>
      </c>
      <c r="B11" s="38" t="s">
        <v>262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7"/>
      <c r="AF11" s="327"/>
      <c r="AG11" s="327"/>
      <c r="AH11" s="327"/>
      <c r="AI11" s="327"/>
      <c r="AJ11" s="327"/>
      <c r="AK11" s="12">
        <f>SUM(C11,I11,O11,U11,AA11,AG11)</f>
        <v>0</v>
      </c>
      <c r="AL11" s="12">
        <f>SUM(E11,K11,Q11,W11,AC11,AI11)</f>
        <v>0</v>
      </c>
      <c r="AM11" s="12">
        <f t="shared" si="0"/>
        <v>0</v>
      </c>
    </row>
    <row r="12" spans="1:39" ht="15.75">
      <c r="A12" s="10" t="s">
        <v>55</v>
      </c>
      <c r="B12" s="38" t="s">
        <v>263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327"/>
      <c r="P12" s="327"/>
      <c r="Q12" s="327"/>
      <c r="R12" s="327"/>
      <c r="S12" s="327"/>
      <c r="T12" s="327"/>
      <c r="U12" s="327"/>
      <c r="V12" s="327"/>
      <c r="W12" s="327"/>
      <c r="X12" s="327"/>
      <c r="Y12" s="331"/>
      <c r="Z12" s="331"/>
      <c r="AA12" s="331"/>
      <c r="AB12" s="332"/>
      <c r="AC12" s="332"/>
      <c r="AD12" s="332"/>
      <c r="AE12" s="332"/>
      <c r="AF12" s="332"/>
      <c r="AG12" s="327"/>
      <c r="AH12" s="327"/>
      <c r="AI12" s="327"/>
      <c r="AJ12" s="327"/>
      <c r="AK12" s="12">
        <f>SUM(C12,I12,O12,U12,AA12,AG12)</f>
        <v>0</v>
      </c>
      <c r="AL12" s="12">
        <f>SUM(E12,K12,Q12,W12,AC12,AI12)</f>
        <v>0</v>
      </c>
      <c r="AM12" s="12">
        <f t="shared" si="0"/>
        <v>0</v>
      </c>
    </row>
    <row r="13" spans="1:39" ht="15.75">
      <c r="A13" s="10" t="s">
        <v>55</v>
      </c>
      <c r="B13" s="38" t="s">
        <v>264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327"/>
      <c r="P13" s="327"/>
      <c r="Q13" s="327"/>
      <c r="R13" s="327"/>
      <c r="S13" s="327"/>
      <c r="T13" s="327"/>
      <c r="U13" s="336"/>
      <c r="V13" s="336"/>
      <c r="W13" s="336"/>
      <c r="X13" s="336"/>
      <c r="Y13" s="336"/>
      <c r="Z13" s="336"/>
      <c r="AA13" s="337"/>
      <c r="AB13" s="337"/>
      <c r="AC13" s="337"/>
      <c r="AD13" s="337"/>
      <c r="AE13" s="338"/>
      <c r="AF13" s="338"/>
      <c r="AG13" s="333"/>
      <c r="AH13" s="327"/>
      <c r="AI13" s="327"/>
      <c r="AJ13" s="327"/>
      <c r="AK13" s="12">
        <f>SUM(C13,I13,O13,U13,AA13,AG13)</f>
        <v>0</v>
      </c>
      <c r="AL13" s="12">
        <f>SUM(E13,K13,Q13,W13,AC13,AI13)</f>
        <v>0</v>
      </c>
      <c r="AM13" s="12">
        <f t="shared" si="0"/>
        <v>0</v>
      </c>
    </row>
    <row r="14" spans="1:39" ht="15.75">
      <c r="A14" s="10" t="s">
        <v>55</v>
      </c>
      <c r="B14" s="38" t="s">
        <v>265</v>
      </c>
      <c r="C14" s="240" t="s">
        <v>308</v>
      </c>
      <c r="D14" s="241"/>
      <c r="E14" s="241"/>
      <c r="F14" s="242"/>
      <c r="G14" s="151"/>
      <c r="H14" s="151"/>
      <c r="I14" s="12"/>
      <c r="J14" s="12"/>
      <c r="K14" s="12"/>
      <c r="L14" s="12"/>
      <c r="M14" s="12"/>
      <c r="N14" s="12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34"/>
      <c r="Z14" s="334"/>
      <c r="AA14" s="334"/>
      <c r="AB14" s="335"/>
      <c r="AC14" s="335"/>
      <c r="AD14" s="335"/>
      <c r="AE14" s="335"/>
      <c r="AF14" s="335"/>
      <c r="AG14" s="327"/>
      <c r="AH14" s="327"/>
      <c r="AI14" s="327"/>
      <c r="AJ14" s="327"/>
      <c r="AK14" s="12">
        <f>SUM(C14,I14,O14,U14,AA14,AG14)</f>
        <v>0</v>
      </c>
      <c r="AL14" s="12">
        <f>SUM(E14,K14,Q14,W14,AC14,AI14)</f>
        <v>0</v>
      </c>
      <c r="AM14" s="12">
        <f t="shared" si="0"/>
        <v>0</v>
      </c>
    </row>
    <row r="15" spans="1:39" ht="15.75">
      <c r="A15" s="10" t="s">
        <v>55</v>
      </c>
      <c r="B15" s="38" t="s">
        <v>266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327"/>
      <c r="P15" s="327"/>
      <c r="Q15" s="327"/>
      <c r="R15" s="327"/>
      <c r="S15" s="327"/>
      <c r="T15" s="327"/>
      <c r="U15" s="327"/>
      <c r="V15" s="327"/>
      <c r="W15" s="327"/>
      <c r="X15" s="327"/>
      <c r="Y15" s="333"/>
      <c r="Z15" s="333"/>
      <c r="AA15" s="333"/>
      <c r="AB15" s="327"/>
      <c r="AC15" s="327"/>
      <c r="AD15" s="327"/>
      <c r="AE15" s="327"/>
      <c r="AF15" s="327"/>
      <c r="AG15" s="327"/>
      <c r="AH15" s="327"/>
      <c r="AI15" s="327"/>
      <c r="AJ15" s="327"/>
      <c r="AK15" s="12">
        <f>SUM(C15,I15,O15,U15,AA15,AG15)</f>
        <v>0</v>
      </c>
      <c r="AL15" s="12">
        <f>SUM(E15,K15,Q15,W15,AC15,AI15)</f>
        <v>0</v>
      </c>
      <c r="AM15" s="12">
        <f t="shared" si="0"/>
        <v>0</v>
      </c>
    </row>
    <row r="16" spans="1:39" ht="15.75">
      <c r="A16" s="10" t="s">
        <v>55</v>
      </c>
      <c r="B16" s="38" t="s">
        <v>267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  <c r="AF16" s="327"/>
      <c r="AG16" s="327"/>
      <c r="AH16" s="327"/>
      <c r="AI16" s="327"/>
      <c r="AJ16" s="327"/>
      <c r="AK16" s="12">
        <f>SUM(C16,I16,O16,U16,AA16,AG16)</f>
        <v>0</v>
      </c>
      <c r="AL16" s="12">
        <f>SUM(E16,K16,Q16,W16,AC16,AI16)</f>
        <v>0</v>
      </c>
      <c r="AM16" s="12">
        <f t="shared" si="0"/>
        <v>0</v>
      </c>
    </row>
    <row r="17" spans="1:39" ht="15.75">
      <c r="A17" s="10" t="s">
        <v>55</v>
      </c>
      <c r="B17" s="38" t="s">
        <v>268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327"/>
      <c r="AD17" s="327"/>
      <c r="AE17" s="332"/>
      <c r="AF17" s="332"/>
      <c r="AG17" s="332"/>
      <c r="AH17" s="332"/>
      <c r="AI17" s="332"/>
      <c r="AJ17" s="332"/>
      <c r="AK17" s="12">
        <f>SUM(C17,I17,O17,U17,AA17,AG17)</f>
        <v>0</v>
      </c>
      <c r="AL17" s="12">
        <f>SUM(E17,K17,Q17,W17,AC17,AI17)</f>
        <v>0</v>
      </c>
      <c r="AM17" s="12">
        <f t="shared" si="0"/>
        <v>0</v>
      </c>
    </row>
    <row r="18" spans="1:39" ht="15.75">
      <c r="A18" s="10" t="s">
        <v>55</v>
      </c>
      <c r="B18" s="38" t="s">
        <v>269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7"/>
      <c r="AC18" s="327"/>
      <c r="AD18" s="327"/>
      <c r="AE18" s="327"/>
      <c r="AF18" s="327"/>
      <c r="AG18" s="336"/>
      <c r="AH18" s="336"/>
      <c r="AI18" s="336"/>
      <c r="AJ18" s="336"/>
      <c r="AK18" s="12">
        <f>SUM(C18,I18,O18,U18,AA18,AG18)</f>
        <v>0</v>
      </c>
      <c r="AL18" s="12">
        <f>SUM(E18,K18,Q18,W18,AC18,AI18)</f>
        <v>0</v>
      </c>
      <c r="AM18" s="12">
        <f t="shared" si="0"/>
        <v>0</v>
      </c>
    </row>
    <row r="19" spans="1:39" ht="15.75">
      <c r="A19" s="10" t="s">
        <v>55</v>
      </c>
      <c r="B19" s="38" t="s">
        <v>270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7"/>
      <c r="AE19" s="335"/>
      <c r="AF19" s="335"/>
      <c r="AG19" s="335"/>
      <c r="AH19" s="335"/>
      <c r="AI19" s="335"/>
      <c r="AJ19" s="335"/>
      <c r="AK19" s="12">
        <f>SUM(C19,I19,O19,U19,AA19,AG19)</f>
        <v>0</v>
      </c>
      <c r="AL19" s="12">
        <f>SUM(E19,K19,Q19,W19,AC19,AI19)</f>
        <v>0</v>
      </c>
      <c r="AM19" s="12">
        <f t="shared" si="0"/>
        <v>0</v>
      </c>
    </row>
    <row r="20" spans="1:39" ht="15.75">
      <c r="A20" s="10" t="s">
        <v>55</v>
      </c>
      <c r="B20" s="38" t="s">
        <v>271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27"/>
      <c r="AC20" s="327"/>
      <c r="AD20" s="327"/>
      <c r="AE20" s="327"/>
      <c r="AF20" s="327"/>
      <c r="AG20" s="327"/>
      <c r="AH20" s="327"/>
      <c r="AI20" s="327"/>
      <c r="AJ20" s="327"/>
      <c r="AK20" s="12">
        <f>SUM(C20,I20,O20,U20,AA20,AG20)</f>
        <v>0</v>
      </c>
      <c r="AL20" s="12">
        <f>SUM(E20,K20,Q20,W20,AC20,AI20)</f>
        <v>0</v>
      </c>
      <c r="AM20" s="12">
        <f t="shared" si="0"/>
        <v>0</v>
      </c>
    </row>
    <row r="21" spans="1:39" ht="15.75">
      <c r="A21" s="118" t="s">
        <v>54</v>
      </c>
      <c r="B21" s="38" t="s">
        <v>288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7"/>
      <c r="AB21" s="327"/>
      <c r="AC21" s="327"/>
      <c r="AD21" s="327"/>
      <c r="AE21" s="327"/>
      <c r="AF21" s="327"/>
      <c r="AG21" s="327"/>
      <c r="AH21" s="327"/>
      <c r="AI21" s="327"/>
      <c r="AJ21" s="327"/>
      <c r="AK21" s="12">
        <f>SUM(C21,I21,O21,U21,AA21,AG21)</f>
        <v>0</v>
      </c>
      <c r="AL21" s="12">
        <f>SUM(E21,K21,Q21,W21,AC21,AI21)</f>
        <v>0</v>
      </c>
      <c r="AM21" s="12">
        <f t="shared" si="0"/>
        <v>0</v>
      </c>
    </row>
    <row r="22" spans="1:39" ht="15.75">
      <c r="A22" s="118" t="s">
        <v>54</v>
      </c>
      <c r="B22" s="38" t="s">
        <v>306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327"/>
      <c r="P22" s="327"/>
      <c r="Q22" s="327"/>
      <c r="R22" s="327"/>
      <c r="S22" s="327"/>
      <c r="T22" s="327"/>
      <c r="U22" s="327"/>
      <c r="V22" s="327"/>
      <c r="W22" s="327"/>
      <c r="X22" s="327"/>
      <c r="Y22" s="327"/>
      <c r="Z22" s="327"/>
      <c r="AA22" s="327"/>
      <c r="AB22" s="327"/>
      <c r="AC22" s="327"/>
      <c r="AD22" s="327"/>
      <c r="AE22" s="327"/>
      <c r="AF22" s="327"/>
      <c r="AG22" s="327"/>
      <c r="AH22" s="327"/>
      <c r="AI22" s="327"/>
      <c r="AJ22" s="327"/>
      <c r="AK22" s="12">
        <f>SUM(C22,I22,O22,U22,AA22,AG22)</f>
        <v>0</v>
      </c>
      <c r="AL22" s="12">
        <f>SUM(E22,K22,Q22,W22,AC22,AI22)</f>
        <v>0</v>
      </c>
      <c r="AM22" s="12">
        <f t="shared" si="0"/>
        <v>0</v>
      </c>
    </row>
    <row r="23" spans="1:39" ht="15.75">
      <c r="A23" s="118" t="s">
        <v>54</v>
      </c>
      <c r="B23" s="38" t="s">
        <v>307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327"/>
      <c r="AB23" s="327"/>
      <c r="AC23" s="327"/>
      <c r="AD23" s="327"/>
      <c r="AE23" s="327"/>
      <c r="AF23" s="327"/>
      <c r="AG23" s="327"/>
      <c r="AH23" s="327"/>
      <c r="AI23" s="327"/>
      <c r="AJ23" s="327"/>
      <c r="AK23" s="12">
        <f>SUM(C23,I23,O23,U23,AA23,AG23)</f>
        <v>0</v>
      </c>
      <c r="AL23" s="12">
        <f>SUM(E23,K23,Q23,W23,AC23,AI23)</f>
        <v>0</v>
      </c>
      <c r="AM23" s="12">
        <f t="shared" si="0"/>
        <v>0</v>
      </c>
    </row>
    <row r="24" spans="1:39" ht="15.75">
      <c r="A24" s="234" t="s">
        <v>56</v>
      </c>
      <c r="B24" s="234"/>
      <c r="C24" s="120">
        <f>SUM(C7:C23)</f>
        <v>0</v>
      </c>
      <c r="D24" s="339" t="s">
        <v>57</v>
      </c>
      <c r="E24" s="120">
        <f>SUM(E7:E23)</f>
        <v>0</v>
      </c>
      <c r="F24" s="339" t="s">
        <v>57</v>
      </c>
      <c r="G24" s="339">
        <f>SUM(G7:G13,G15:G23)</f>
        <v>0</v>
      </c>
      <c r="H24" s="339" t="s">
        <v>57</v>
      </c>
      <c r="I24" s="120">
        <f>SUM(I7:I23)</f>
        <v>0</v>
      </c>
      <c r="J24" s="339" t="s">
        <v>57</v>
      </c>
      <c r="K24" s="120">
        <f>SUM(K7:K23)</f>
        <v>0</v>
      </c>
      <c r="L24" s="339" t="s">
        <v>57</v>
      </c>
      <c r="M24" s="339">
        <f>SUM(M7,M9:M23)</f>
        <v>0</v>
      </c>
      <c r="N24" s="339" t="s">
        <v>57</v>
      </c>
      <c r="O24" s="120">
        <f>SUM(O7:O23)</f>
        <v>0</v>
      </c>
      <c r="P24" s="339" t="s">
        <v>57</v>
      </c>
      <c r="Q24" s="120">
        <f>SUM(Q7:Q23)</f>
        <v>0</v>
      </c>
      <c r="R24" s="339" t="s">
        <v>57</v>
      </c>
      <c r="S24" s="339">
        <f>SUM(Q7:Q23)</f>
        <v>0</v>
      </c>
      <c r="T24" s="339" t="s">
        <v>57</v>
      </c>
      <c r="U24" s="120">
        <f>SUM(U7:U23)</f>
        <v>0</v>
      </c>
      <c r="V24" s="339" t="s">
        <v>57</v>
      </c>
      <c r="W24" s="120">
        <f>SUM(W7:W23)</f>
        <v>0</v>
      </c>
      <c r="X24" s="339" t="s">
        <v>57</v>
      </c>
      <c r="Y24" s="339">
        <f>SUM(Y7:Y23)</f>
        <v>0</v>
      </c>
      <c r="Z24" s="339" t="s">
        <v>57</v>
      </c>
      <c r="AA24" s="120">
        <f>SUM(AA7:AA23)</f>
        <v>0</v>
      </c>
      <c r="AB24" s="339" t="s">
        <v>57</v>
      </c>
      <c r="AC24" s="120">
        <f>SUM(AC7:AC23)</f>
        <v>0</v>
      </c>
      <c r="AD24" s="339" t="s">
        <v>57</v>
      </c>
      <c r="AE24" s="339">
        <f>SUM(AE7:AE23)</f>
        <v>0</v>
      </c>
      <c r="AF24" s="339" t="s">
        <v>57</v>
      </c>
      <c r="AG24" s="120">
        <f>SUM(AG7:AG23)</f>
        <v>0</v>
      </c>
      <c r="AH24" s="339" t="s">
        <v>57</v>
      </c>
      <c r="AI24" s="120">
        <f>SUM(AI7:AI23)</f>
        <v>0</v>
      </c>
      <c r="AJ24" s="40" t="s">
        <v>57</v>
      </c>
      <c r="AK24" s="12">
        <f>SUM(AK7:AK23)</f>
        <v>0</v>
      </c>
      <c r="AL24" s="12">
        <f>SUM(AL7:AL23)</f>
        <v>0</v>
      </c>
      <c r="AM24" s="12">
        <f>SUM(AM7:AM23)</f>
        <v>0</v>
      </c>
    </row>
    <row r="25" spans="35:39" ht="15.75">
      <c r="AI25" s="239" t="s">
        <v>171</v>
      </c>
      <c r="AJ25" s="239"/>
      <c r="AK25" s="102">
        <f>SUM(C24,I24,O24,U24,AA24,AG24)</f>
        <v>0</v>
      </c>
      <c r="AL25" s="102">
        <f>SUM(E24,K24,Q24,W24,AC24,AI24)</f>
        <v>0</v>
      </c>
      <c r="AM25" s="102">
        <f>SUM(G24,M24,S24,Y24,AE24)</f>
        <v>0</v>
      </c>
    </row>
    <row r="27" spans="1:38" ht="15.75">
      <c r="A27" s="8" t="s">
        <v>31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</row>
    <row r="28" spans="1:38" ht="30.75" customHeight="1">
      <c r="A28" s="8"/>
      <c r="B28" s="231" t="s">
        <v>75</v>
      </c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</row>
    <row r="29" spans="2:38" ht="15.75">
      <c r="B29" s="231" t="s">
        <v>58</v>
      </c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</row>
    <row r="31" spans="1:38" ht="15.75">
      <c r="A31" s="235" t="s">
        <v>34</v>
      </c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</row>
  </sheetData>
  <sheetProtection/>
  <mergeCells count="35">
    <mergeCell ref="C3:AM3"/>
    <mergeCell ref="G5:H5"/>
    <mergeCell ref="M5:N5"/>
    <mergeCell ref="S5:T5"/>
    <mergeCell ref="Y5:Z5"/>
    <mergeCell ref="AE5:AF5"/>
    <mergeCell ref="AK4:AM4"/>
    <mergeCell ref="C4:H4"/>
    <mergeCell ref="I4:N4"/>
    <mergeCell ref="O4:T4"/>
    <mergeCell ref="U4:Z4"/>
    <mergeCell ref="AA4:AF4"/>
    <mergeCell ref="Q5:R5"/>
    <mergeCell ref="AG5:AH5"/>
    <mergeCell ref="A24:B24"/>
    <mergeCell ref="I8:L8"/>
    <mergeCell ref="W5:X5"/>
    <mergeCell ref="AI25:AJ25"/>
    <mergeCell ref="C5:D5"/>
    <mergeCell ref="U5:V5"/>
    <mergeCell ref="I5:J5"/>
    <mergeCell ref="C14:F14"/>
    <mergeCell ref="AI5:AJ5"/>
    <mergeCell ref="A31:AL31"/>
    <mergeCell ref="AG4:AJ4"/>
    <mergeCell ref="AA5:AB5"/>
    <mergeCell ref="B29:AL29"/>
    <mergeCell ref="O5:P5"/>
    <mergeCell ref="AC5:AD5"/>
    <mergeCell ref="B28:AL28"/>
    <mergeCell ref="K5:L5"/>
    <mergeCell ref="A1:AL1"/>
    <mergeCell ref="A2:AL2"/>
    <mergeCell ref="E5:F5"/>
  </mergeCells>
  <printOptions/>
  <pageMargins left="0.31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E5" sqref="E1:E16384"/>
    </sheetView>
  </sheetViews>
  <sheetFormatPr defaultColWidth="9.00390625" defaultRowHeight="15.75"/>
  <cols>
    <col min="1" max="1" width="4.00390625" style="0" customWidth="1"/>
    <col min="2" max="2" width="44.625" style="0" customWidth="1"/>
    <col min="3" max="3" width="8.50390625" style="0" customWidth="1"/>
    <col min="4" max="4" width="18.625" style="0" customWidth="1"/>
    <col min="5" max="11" width="7.625" style="0" customWidth="1"/>
  </cols>
  <sheetData>
    <row r="1" spans="1:10" ht="15.75">
      <c r="A1" s="155" t="s">
        <v>69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ht="15.75">
      <c r="A2" s="216" t="s">
        <v>183</v>
      </c>
      <c r="B2" s="216"/>
      <c r="C2" s="216"/>
      <c r="D2" s="216"/>
      <c r="E2" s="216"/>
      <c r="F2" s="216"/>
      <c r="G2" s="216"/>
      <c r="H2" s="216"/>
      <c r="I2" s="216"/>
      <c r="J2" s="216"/>
    </row>
    <row r="3" spans="1:10" ht="15.75">
      <c r="A3" s="155" t="s">
        <v>62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ht="15.75">
      <c r="A4" s="155" t="s">
        <v>243</v>
      </c>
      <c r="B4" s="155"/>
      <c r="C4" s="155"/>
      <c r="D4" s="155"/>
      <c r="E4" s="155"/>
      <c r="F4" s="155"/>
      <c r="G4" s="155"/>
      <c r="H4" s="155"/>
      <c r="I4" s="155"/>
      <c r="J4" s="155"/>
    </row>
    <row r="5" spans="1:10" ht="15.75">
      <c r="A5" s="68"/>
      <c r="B5" s="68"/>
      <c r="C5" s="68"/>
      <c r="D5" s="68"/>
      <c r="E5" s="68"/>
      <c r="F5" s="68"/>
      <c r="G5" s="68"/>
      <c r="H5" s="68"/>
      <c r="I5" s="68"/>
      <c r="J5" s="68"/>
    </row>
    <row r="6" spans="1:11" ht="15.75" customHeight="1">
      <c r="A6" s="244" t="s">
        <v>25</v>
      </c>
      <c r="B6" s="177" t="s">
        <v>30</v>
      </c>
      <c r="C6" s="245" t="s">
        <v>26</v>
      </c>
      <c r="D6" s="246" t="s">
        <v>66</v>
      </c>
      <c r="E6" s="245" t="s">
        <v>67</v>
      </c>
      <c r="F6" s="248" t="s">
        <v>68</v>
      </c>
      <c r="G6" s="248"/>
      <c r="H6" s="214" t="s">
        <v>64</v>
      </c>
      <c r="I6" s="223" t="s">
        <v>3</v>
      </c>
      <c r="J6" s="166"/>
      <c r="K6" s="186"/>
    </row>
    <row r="7" spans="1:11" ht="31.5">
      <c r="A7" s="244"/>
      <c r="B7" s="177"/>
      <c r="C7" s="245"/>
      <c r="D7" s="247"/>
      <c r="E7" s="245"/>
      <c r="F7" s="81" t="s">
        <v>7</v>
      </c>
      <c r="G7" s="81" t="s">
        <v>8</v>
      </c>
      <c r="H7" s="215"/>
      <c r="I7" s="72" t="s">
        <v>7</v>
      </c>
      <c r="J7" s="72" t="s">
        <v>8</v>
      </c>
      <c r="K7" s="152" t="s">
        <v>290</v>
      </c>
    </row>
    <row r="8" spans="1:11" ht="15.75">
      <c r="A8" s="12">
        <v>11</v>
      </c>
      <c r="B8" s="12"/>
      <c r="C8" s="12"/>
      <c r="D8" s="12"/>
      <c r="E8" s="12"/>
      <c r="F8" s="12"/>
      <c r="G8" s="12"/>
      <c r="H8" s="12"/>
      <c r="I8" s="12"/>
      <c r="J8" s="12"/>
      <c r="K8" s="10"/>
    </row>
    <row r="9" spans="1:11" ht="15.75">
      <c r="A9" s="12">
        <f aca="true" t="shared" si="0" ref="A9:A16">A8+1</f>
        <v>12</v>
      </c>
      <c r="B9" s="12"/>
      <c r="C9" s="12"/>
      <c r="D9" s="12"/>
      <c r="E9" s="12"/>
      <c r="F9" s="12"/>
      <c r="G9" s="12"/>
      <c r="H9" s="12"/>
      <c r="I9" s="12"/>
      <c r="J9" s="12"/>
      <c r="K9" s="10"/>
    </row>
    <row r="10" spans="1:11" ht="15.75">
      <c r="A10" s="12">
        <f t="shared" si="0"/>
        <v>13</v>
      </c>
      <c r="B10" s="12"/>
      <c r="C10" s="12"/>
      <c r="D10" s="12"/>
      <c r="E10" s="12"/>
      <c r="F10" s="12"/>
      <c r="G10" s="12"/>
      <c r="H10" s="12"/>
      <c r="I10" s="12"/>
      <c r="J10" s="12"/>
      <c r="K10" s="10"/>
    </row>
    <row r="11" spans="1:11" ht="15.75">
      <c r="A11" s="12">
        <f t="shared" si="0"/>
        <v>14</v>
      </c>
      <c r="B11" s="12"/>
      <c r="C11" s="12"/>
      <c r="D11" s="12"/>
      <c r="E11" s="12"/>
      <c r="F11" s="12"/>
      <c r="G11" s="12"/>
      <c r="H11" s="12"/>
      <c r="I11" s="12"/>
      <c r="J11" s="12"/>
      <c r="K11" s="122"/>
    </row>
    <row r="12" spans="1:11" ht="15.75">
      <c r="A12" s="12">
        <f t="shared" si="0"/>
        <v>15</v>
      </c>
      <c r="B12" s="12"/>
      <c r="C12" s="12"/>
      <c r="D12" s="12"/>
      <c r="E12" s="12"/>
      <c r="F12" s="12"/>
      <c r="G12" s="12"/>
      <c r="H12" s="12"/>
      <c r="I12" s="12"/>
      <c r="J12" s="12"/>
      <c r="K12" s="10"/>
    </row>
    <row r="13" spans="1:11" ht="15.75">
      <c r="A13" s="12">
        <f t="shared" si="0"/>
        <v>16</v>
      </c>
      <c r="B13" s="12"/>
      <c r="C13" s="12"/>
      <c r="D13" s="12"/>
      <c r="E13" s="12"/>
      <c r="F13" s="12"/>
      <c r="G13" s="12"/>
      <c r="H13" s="12"/>
      <c r="I13" s="12"/>
      <c r="J13" s="12"/>
      <c r="K13" s="10"/>
    </row>
    <row r="14" spans="1:11" ht="15.75">
      <c r="A14" s="12">
        <f t="shared" si="0"/>
        <v>17</v>
      </c>
      <c r="B14" s="12"/>
      <c r="C14" s="12"/>
      <c r="D14" s="12"/>
      <c r="E14" s="12"/>
      <c r="F14" s="12"/>
      <c r="G14" s="12"/>
      <c r="H14" s="12"/>
      <c r="I14" s="12"/>
      <c r="J14" s="12"/>
      <c r="K14" s="10"/>
    </row>
    <row r="15" spans="1:11" ht="15.75">
      <c r="A15" s="12">
        <f t="shared" si="0"/>
        <v>18</v>
      </c>
      <c r="B15" s="12"/>
      <c r="C15" s="12"/>
      <c r="D15" s="12"/>
      <c r="E15" s="12"/>
      <c r="F15" s="12"/>
      <c r="G15" s="12"/>
      <c r="H15" s="12"/>
      <c r="I15" s="12"/>
      <c r="J15" s="12"/>
      <c r="K15" s="10"/>
    </row>
    <row r="16" spans="1:11" ht="16.5" thickBot="1">
      <c r="A16" s="12">
        <f t="shared" si="0"/>
        <v>19</v>
      </c>
      <c r="B16" s="12"/>
      <c r="C16" s="12"/>
      <c r="D16" s="12"/>
      <c r="E16" s="12"/>
      <c r="F16" s="12"/>
      <c r="G16" s="145"/>
      <c r="H16" s="79"/>
      <c r="I16" s="78"/>
      <c r="J16" s="12"/>
      <c r="K16" s="10"/>
    </row>
    <row r="17" spans="1:11" ht="16.5" thickBot="1">
      <c r="A17" s="224" t="s">
        <v>173</v>
      </c>
      <c r="B17" s="225"/>
      <c r="C17" s="225"/>
      <c r="D17" s="225"/>
      <c r="E17" s="225"/>
      <c r="F17" s="225"/>
      <c r="G17" s="226"/>
      <c r="H17" s="143">
        <f>I17*2+J17+K17</f>
        <v>0</v>
      </c>
      <c r="I17" s="123">
        <f>SUM(I8:I16)</f>
        <v>0</v>
      </c>
      <c r="J17" s="99">
        <f>SUM(J8:J16)</f>
        <v>0</v>
      </c>
      <c r="K17" s="81">
        <f>SUM(K8:K16)</f>
        <v>0</v>
      </c>
    </row>
    <row r="18" spans="1:10" ht="15.75">
      <c r="A18" s="82" t="s">
        <v>31</v>
      </c>
      <c r="B18" s="83"/>
      <c r="C18" s="83"/>
      <c r="D18" s="83"/>
      <c r="E18" s="83"/>
      <c r="F18" s="83"/>
      <c r="G18" s="83"/>
      <c r="H18" s="83"/>
      <c r="I18" s="83"/>
      <c r="J18" s="83"/>
    </row>
    <row r="19" spans="1:10" ht="28.5" customHeight="1">
      <c r="A19" s="82"/>
      <c r="B19" s="219" t="s">
        <v>256</v>
      </c>
      <c r="C19" s="219"/>
      <c r="D19" s="219"/>
      <c r="E19" s="219"/>
      <c r="F19" s="219"/>
      <c r="G19" s="219"/>
      <c r="H19" s="219"/>
      <c r="I19" s="219"/>
      <c r="J19" s="219"/>
    </row>
    <row r="20" spans="1:10" ht="15.75">
      <c r="A20" s="84" t="s">
        <v>32</v>
      </c>
      <c r="B20" s="100" t="s">
        <v>63</v>
      </c>
      <c r="C20" s="36"/>
      <c r="D20" s="36"/>
      <c r="E20" s="36"/>
      <c r="F20" s="36"/>
      <c r="G20" s="36"/>
      <c r="H20" s="36"/>
      <c r="I20" s="36"/>
      <c r="J20" s="36"/>
    </row>
    <row r="21" spans="1:10" ht="15.75">
      <c r="A21" s="84"/>
      <c r="B21" s="84" t="s">
        <v>168</v>
      </c>
      <c r="C21" s="36"/>
      <c r="D21" s="36"/>
      <c r="E21" s="36"/>
      <c r="F21" s="36"/>
      <c r="G21" s="36"/>
      <c r="H21" s="36"/>
      <c r="I21" s="36"/>
      <c r="J21" s="36"/>
    </row>
    <row r="22" spans="1:10" ht="15.75">
      <c r="A22" s="84"/>
      <c r="B22" s="84" t="s">
        <v>170</v>
      </c>
      <c r="C22" s="36"/>
      <c r="D22" s="36"/>
      <c r="E22" s="36"/>
      <c r="F22" s="36"/>
      <c r="G22" s="36"/>
      <c r="H22" s="36"/>
      <c r="I22" s="36"/>
      <c r="J22" s="36"/>
    </row>
    <row r="23" spans="1:10" ht="15.75">
      <c r="A23" s="84"/>
      <c r="B23" s="84" t="s">
        <v>169</v>
      </c>
      <c r="C23" s="36"/>
      <c r="D23" s="36"/>
      <c r="E23" s="36"/>
      <c r="F23" s="36"/>
      <c r="G23" s="36"/>
      <c r="H23" s="36"/>
      <c r="I23" s="36"/>
      <c r="J23" s="36"/>
    </row>
    <row r="24" spans="1:10" ht="15.75">
      <c r="A24" s="84"/>
      <c r="B24" s="218" t="s">
        <v>304</v>
      </c>
      <c r="C24" s="218"/>
      <c r="D24" s="218"/>
      <c r="E24" s="218"/>
      <c r="F24" s="218"/>
      <c r="G24" s="218"/>
      <c r="H24" s="141"/>
      <c r="I24" s="36"/>
      <c r="J24" s="36"/>
    </row>
    <row r="25" spans="1:10" ht="15.75">
      <c r="A25" s="84"/>
      <c r="B25" s="139"/>
      <c r="C25" s="139"/>
      <c r="D25" s="139"/>
      <c r="E25" s="139"/>
      <c r="F25" s="139"/>
      <c r="G25" s="139"/>
      <c r="H25" s="141"/>
      <c r="I25" s="36"/>
      <c r="J25" s="36"/>
    </row>
    <row r="26" spans="1:10" ht="15.75">
      <c r="A26" s="243" t="s">
        <v>34</v>
      </c>
      <c r="B26" s="243"/>
      <c r="C26" s="243"/>
      <c r="D26" s="243"/>
      <c r="E26" s="243"/>
      <c r="F26" s="243"/>
      <c r="G26" s="243"/>
      <c r="H26" s="243"/>
      <c r="I26" s="243"/>
      <c r="J26" s="243"/>
    </row>
  </sheetData>
  <sheetProtection/>
  <mergeCells count="16">
    <mergeCell ref="D6:D7"/>
    <mergeCell ref="E6:E7"/>
    <mergeCell ref="A4:J4"/>
    <mergeCell ref="F6:G6"/>
    <mergeCell ref="B19:J19"/>
    <mergeCell ref="A17:G17"/>
    <mergeCell ref="A26:J26"/>
    <mergeCell ref="B24:G24"/>
    <mergeCell ref="A1:J1"/>
    <mergeCell ref="A2:J2"/>
    <mergeCell ref="A3:J3"/>
    <mergeCell ref="A6:A7"/>
    <mergeCell ref="B6:B7"/>
    <mergeCell ref="C6:C7"/>
    <mergeCell ref="H6:H7"/>
    <mergeCell ref="I6:K6"/>
  </mergeCells>
  <printOptions/>
  <pageMargins left="0.52" right="0.29" top="0.64" bottom="0.32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M11" sqref="M11"/>
    </sheetView>
  </sheetViews>
  <sheetFormatPr defaultColWidth="9.00390625" defaultRowHeight="15.75"/>
  <cols>
    <col min="1" max="1" width="4.00390625" style="0" customWidth="1"/>
    <col min="2" max="2" width="44.625" style="0" customWidth="1"/>
    <col min="3" max="3" width="8.50390625" style="0" customWidth="1"/>
    <col min="4" max="4" width="18.625" style="0" customWidth="1"/>
    <col min="5" max="5" width="8.875" style="0" customWidth="1"/>
    <col min="6" max="11" width="7.625" style="0" customWidth="1"/>
  </cols>
  <sheetData>
    <row r="1" spans="1:10" ht="15.75">
      <c r="A1" s="155" t="s">
        <v>69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ht="15.75">
      <c r="A2" s="216" t="s">
        <v>183</v>
      </c>
      <c r="B2" s="216"/>
      <c r="C2" s="216"/>
      <c r="D2" s="216"/>
      <c r="E2" s="216"/>
      <c r="F2" s="216"/>
      <c r="G2" s="216"/>
      <c r="H2" s="216"/>
      <c r="I2" s="216"/>
      <c r="J2" s="216"/>
    </row>
    <row r="3" spans="1:10" ht="15.75">
      <c r="A3" s="155" t="s">
        <v>62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ht="15.75">
      <c r="A4" s="155" t="s">
        <v>244</v>
      </c>
      <c r="B4" s="155"/>
      <c r="C4" s="155"/>
      <c r="D4" s="155"/>
      <c r="E4" s="155"/>
      <c r="F4" s="155"/>
      <c r="G4" s="155"/>
      <c r="H4" s="155"/>
      <c r="I4" s="155"/>
      <c r="J4" s="155"/>
    </row>
    <row r="5" spans="1:10" ht="15.75">
      <c r="A5" s="68"/>
      <c r="B5" s="68"/>
      <c r="C5" s="68"/>
      <c r="D5" s="68"/>
      <c r="E5" s="68"/>
      <c r="F5" s="68"/>
      <c r="G5" s="68"/>
      <c r="H5" s="68"/>
      <c r="I5" s="68"/>
      <c r="J5" s="68"/>
    </row>
    <row r="6" spans="1:11" ht="15.75">
      <c r="A6" s="244" t="s">
        <v>25</v>
      </c>
      <c r="B6" s="177" t="s">
        <v>30</v>
      </c>
      <c r="C6" s="245" t="s">
        <v>26</v>
      </c>
      <c r="D6" s="246" t="s">
        <v>66</v>
      </c>
      <c r="E6" s="245" t="s">
        <v>67</v>
      </c>
      <c r="F6" s="248" t="s">
        <v>68</v>
      </c>
      <c r="G6" s="248"/>
      <c r="H6" s="214" t="s">
        <v>64</v>
      </c>
      <c r="I6" s="223" t="s">
        <v>3</v>
      </c>
      <c r="J6" s="166"/>
      <c r="K6" s="186"/>
    </row>
    <row r="7" spans="1:11" ht="31.5">
      <c r="A7" s="244"/>
      <c r="B7" s="177"/>
      <c r="C7" s="245"/>
      <c r="D7" s="247"/>
      <c r="E7" s="245"/>
      <c r="F7" s="81" t="s">
        <v>7</v>
      </c>
      <c r="G7" s="81" t="s">
        <v>8</v>
      </c>
      <c r="H7" s="215"/>
      <c r="I7" s="72" t="s">
        <v>7</v>
      </c>
      <c r="J7" s="72" t="s">
        <v>8</v>
      </c>
      <c r="K7" s="152" t="s">
        <v>290</v>
      </c>
    </row>
    <row r="8" spans="1:11" ht="15.75">
      <c r="A8" s="12">
        <v>21</v>
      </c>
      <c r="B8" s="12"/>
      <c r="C8" s="12"/>
      <c r="D8" s="12"/>
      <c r="E8" s="12"/>
      <c r="F8" s="12"/>
      <c r="G8" s="12"/>
      <c r="H8" s="12"/>
      <c r="I8" s="12"/>
      <c r="J8" s="12"/>
      <c r="K8" s="10"/>
    </row>
    <row r="9" spans="1:11" ht="15.75">
      <c r="A9" s="12">
        <f aca="true" t="shared" si="0" ref="A9:A16">A8+1</f>
        <v>22</v>
      </c>
      <c r="B9" s="12"/>
      <c r="C9" s="12"/>
      <c r="D9" s="12"/>
      <c r="E9" s="12"/>
      <c r="F9" s="12"/>
      <c r="G9" s="12"/>
      <c r="H9" s="12"/>
      <c r="I9" s="12"/>
      <c r="J9" s="12"/>
      <c r="K9" s="10"/>
    </row>
    <row r="10" spans="1:11" ht="15.75">
      <c r="A10" s="12">
        <f t="shared" si="0"/>
        <v>23</v>
      </c>
      <c r="B10" s="12"/>
      <c r="C10" s="12"/>
      <c r="D10" s="12"/>
      <c r="E10" s="12"/>
      <c r="F10" s="12"/>
      <c r="G10" s="12"/>
      <c r="H10" s="12"/>
      <c r="I10" s="12"/>
      <c r="J10" s="12"/>
      <c r="K10" s="10"/>
    </row>
    <row r="11" spans="1:11" ht="15.75">
      <c r="A11" s="12">
        <f t="shared" si="0"/>
        <v>24</v>
      </c>
      <c r="B11" s="12"/>
      <c r="C11" s="12"/>
      <c r="D11" s="12"/>
      <c r="E11" s="12"/>
      <c r="F11" s="12"/>
      <c r="G11" s="12"/>
      <c r="H11" s="12"/>
      <c r="I11" s="12"/>
      <c r="J11" s="12"/>
      <c r="K11" s="122"/>
    </row>
    <row r="12" spans="1:11" ht="15.75">
      <c r="A12" s="12">
        <f t="shared" si="0"/>
        <v>25</v>
      </c>
      <c r="B12" s="12"/>
      <c r="C12" s="12"/>
      <c r="D12" s="12"/>
      <c r="E12" s="12"/>
      <c r="F12" s="12"/>
      <c r="G12" s="12"/>
      <c r="H12" s="12"/>
      <c r="I12" s="12"/>
      <c r="J12" s="12"/>
      <c r="K12" s="10"/>
    </row>
    <row r="13" spans="1:11" ht="15.75">
      <c r="A13" s="12">
        <f t="shared" si="0"/>
        <v>26</v>
      </c>
      <c r="B13" s="12"/>
      <c r="C13" s="12"/>
      <c r="D13" s="12"/>
      <c r="E13" s="12"/>
      <c r="F13" s="12"/>
      <c r="G13" s="12"/>
      <c r="H13" s="12"/>
      <c r="I13" s="12"/>
      <c r="J13" s="12"/>
      <c r="K13" s="10"/>
    </row>
    <row r="14" spans="1:11" ht="15.75">
      <c r="A14" s="12">
        <f t="shared" si="0"/>
        <v>27</v>
      </c>
      <c r="B14" s="12"/>
      <c r="C14" s="12"/>
      <c r="D14" s="12"/>
      <c r="E14" s="12"/>
      <c r="F14" s="12"/>
      <c r="G14" s="12"/>
      <c r="H14" s="12"/>
      <c r="I14" s="12"/>
      <c r="J14" s="12"/>
      <c r="K14" s="10"/>
    </row>
    <row r="15" spans="1:11" ht="15.75">
      <c r="A15" s="12">
        <f t="shared" si="0"/>
        <v>28</v>
      </c>
      <c r="B15" s="12"/>
      <c r="C15" s="12"/>
      <c r="D15" s="12"/>
      <c r="E15" s="12"/>
      <c r="F15" s="12"/>
      <c r="G15" s="12"/>
      <c r="H15" s="12"/>
      <c r="I15" s="12"/>
      <c r="J15" s="12"/>
      <c r="K15" s="10"/>
    </row>
    <row r="16" spans="1:11" ht="16.5" thickBot="1">
      <c r="A16" s="12">
        <f t="shared" si="0"/>
        <v>29</v>
      </c>
      <c r="B16" s="12"/>
      <c r="C16" s="12"/>
      <c r="D16" s="12"/>
      <c r="E16" s="12"/>
      <c r="F16" s="12"/>
      <c r="G16" s="12"/>
      <c r="H16" s="79"/>
      <c r="I16" s="12"/>
      <c r="J16" s="12"/>
      <c r="K16" s="10"/>
    </row>
    <row r="17" spans="1:11" ht="16.5" thickBot="1">
      <c r="A17" s="224" t="s">
        <v>177</v>
      </c>
      <c r="B17" s="225"/>
      <c r="C17" s="225"/>
      <c r="D17" s="225"/>
      <c r="E17" s="225"/>
      <c r="F17" s="225"/>
      <c r="G17" s="225"/>
      <c r="H17" s="146">
        <f>I17*2+J17+K17</f>
        <v>0</v>
      </c>
      <c r="I17" s="123">
        <f>SUM(I8:I16)</f>
        <v>0</v>
      </c>
      <c r="J17" s="99">
        <f>SUM(J8:J16)</f>
        <v>0</v>
      </c>
      <c r="K17" s="81">
        <f>SUM(K8:K16)</f>
        <v>0</v>
      </c>
    </row>
    <row r="18" spans="1:10" ht="15.75">
      <c r="A18" s="82" t="s">
        <v>31</v>
      </c>
      <c r="B18" s="83"/>
      <c r="C18" s="83"/>
      <c r="D18" s="83"/>
      <c r="E18" s="83"/>
      <c r="F18" s="83"/>
      <c r="G18" s="83"/>
      <c r="H18" s="83"/>
      <c r="I18" s="83"/>
      <c r="J18" s="83"/>
    </row>
    <row r="19" spans="1:10" ht="30.75" customHeight="1">
      <c r="A19" s="82"/>
      <c r="B19" s="219" t="s">
        <v>256</v>
      </c>
      <c r="C19" s="219"/>
      <c r="D19" s="219"/>
      <c r="E19" s="219"/>
      <c r="F19" s="219"/>
      <c r="G19" s="219"/>
      <c r="H19" s="219"/>
      <c r="I19" s="219"/>
      <c r="J19" s="219"/>
    </row>
    <row r="20" spans="1:10" ht="15.75">
      <c r="A20" s="84" t="s">
        <v>32</v>
      </c>
      <c r="B20" s="100" t="s">
        <v>63</v>
      </c>
      <c r="C20" s="36"/>
      <c r="D20" s="36"/>
      <c r="E20" s="36"/>
      <c r="F20" s="36"/>
      <c r="G20" s="36"/>
      <c r="H20" s="36"/>
      <c r="I20" s="36"/>
      <c r="J20" s="36"/>
    </row>
    <row r="21" spans="1:10" ht="15.75">
      <c r="A21" s="84"/>
      <c r="B21" s="84" t="s">
        <v>168</v>
      </c>
      <c r="C21" s="36"/>
      <c r="D21" s="36"/>
      <c r="E21" s="36"/>
      <c r="F21" s="36"/>
      <c r="G21" s="36"/>
      <c r="H21" s="36"/>
      <c r="I21" s="36"/>
      <c r="J21" s="36"/>
    </row>
    <row r="22" spans="1:10" ht="15.75">
      <c r="A22" s="84"/>
      <c r="B22" s="84" t="s">
        <v>170</v>
      </c>
      <c r="C22" s="36"/>
      <c r="D22" s="36"/>
      <c r="E22" s="36"/>
      <c r="F22" s="36"/>
      <c r="G22" s="36"/>
      <c r="H22" s="36"/>
      <c r="I22" s="36"/>
      <c r="J22" s="36"/>
    </row>
    <row r="23" spans="1:10" ht="15.75">
      <c r="A23" s="84"/>
      <c r="B23" s="84" t="s">
        <v>169</v>
      </c>
      <c r="C23" s="36"/>
      <c r="D23" s="36"/>
      <c r="E23" s="36"/>
      <c r="F23" s="36"/>
      <c r="G23" s="36"/>
      <c r="H23" s="36"/>
      <c r="I23" s="36"/>
      <c r="J23" s="36"/>
    </row>
    <row r="24" spans="1:10" ht="15.75">
      <c r="A24" s="84"/>
      <c r="B24" s="218" t="s">
        <v>304</v>
      </c>
      <c r="C24" s="218"/>
      <c r="D24" s="218"/>
      <c r="E24" s="218"/>
      <c r="F24" s="218"/>
      <c r="G24" s="218"/>
      <c r="H24" s="142"/>
      <c r="I24" s="36"/>
      <c r="J24" s="36"/>
    </row>
    <row r="25" spans="1:10" ht="15.75">
      <c r="A25" s="84"/>
      <c r="B25" s="84"/>
      <c r="C25" s="36"/>
      <c r="D25" s="36"/>
      <c r="E25" s="36"/>
      <c r="F25" s="36"/>
      <c r="G25" s="36"/>
      <c r="H25" s="36"/>
      <c r="I25" s="36"/>
      <c r="J25" s="36"/>
    </row>
    <row r="26" spans="1:10" ht="15.75">
      <c r="A26" s="243" t="s">
        <v>34</v>
      </c>
      <c r="B26" s="243"/>
      <c r="C26" s="243"/>
      <c r="D26" s="243"/>
      <c r="E26" s="243"/>
      <c r="F26" s="243"/>
      <c r="G26" s="243"/>
      <c r="H26" s="243"/>
      <c r="I26" s="243"/>
      <c r="J26" s="243"/>
    </row>
  </sheetData>
  <sheetProtection/>
  <mergeCells count="16">
    <mergeCell ref="A26:J26"/>
    <mergeCell ref="A1:J1"/>
    <mergeCell ref="A2:J2"/>
    <mergeCell ref="A3:J3"/>
    <mergeCell ref="A4:J4"/>
    <mergeCell ref="A6:A7"/>
    <mergeCell ref="B6:B7"/>
    <mergeCell ref="C6:C7"/>
    <mergeCell ref="D6:D7"/>
    <mergeCell ref="E6:E7"/>
    <mergeCell ref="F6:G6"/>
    <mergeCell ref="B24:G24"/>
    <mergeCell ref="A17:G17"/>
    <mergeCell ref="I6:K6"/>
    <mergeCell ref="B19:J19"/>
    <mergeCell ref="H6:H7"/>
  </mergeCells>
  <printOptions/>
  <pageMargins left="0.2755905511811024" right="0.2362204724409449" top="0.7480314960629921" bottom="0.7480314960629921" header="0.31496062992125984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M14" sqref="M14"/>
    </sheetView>
  </sheetViews>
  <sheetFormatPr defaultColWidth="9.00390625" defaultRowHeight="15.75"/>
  <cols>
    <col min="1" max="1" width="4.00390625" style="0" customWidth="1"/>
    <col min="2" max="2" width="44.625" style="0" customWidth="1"/>
    <col min="3" max="3" width="8.50390625" style="0" customWidth="1"/>
    <col min="4" max="4" width="18.625" style="0" customWidth="1"/>
    <col min="6" max="11" width="7.625" style="0" customWidth="1"/>
  </cols>
  <sheetData>
    <row r="1" spans="1:10" ht="15.75">
      <c r="A1" s="155" t="s">
        <v>69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ht="15.75">
      <c r="A2" s="216" t="s">
        <v>183</v>
      </c>
      <c r="B2" s="216"/>
      <c r="C2" s="216"/>
      <c r="D2" s="216"/>
      <c r="E2" s="216"/>
      <c r="F2" s="216"/>
      <c r="G2" s="216"/>
      <c r="H2" s="216"/>
      <c r="I2" s="216"/>
      <c r="J2" s="216"/>
    </row>
    <row r="3" spans="1:10" ht="15.75">
      <c r="A3" s="155" t="s">
        <v>62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ht="15.75">
      <c r="A4" s="155" t="s">
        <v>245</v>
      </c>
      <c r="B4" s="155"/>
      <c r="C4" s="155"/>
      <c r="D4" s="155"/>
      <c r="E4" s="155"/>
      <c r="F4" s="155"/>
      <c r="G4" s="155"/>
      <c r="H4" s="155"/>
      <c r="I4" s="155"/>
      <c r="J4" s="155"/>
    </row>
    <row r="5" spans="1:10" ht="15.75">
      <c r="A5" s="68"/>
      <c r="B5" s="68"/>
      <c r="C5" s="68"/>
      <c r="D5" s="68"/>
      <c r="E5" s="68"/>
      <c r="F5" s="68"/>
      <c r="G5" s="68"/>
      <c r="H5" s="68"/>
      <c r="I5" s="68"/>
      <c r="J5" s="68"/>
    </row>
    <row r="6" spans="1:11" ht="15.75" customHeight="1">
      <c r="A6" s="244" t="s">
        <v>25</v>
      </c>
      <c r="B6" s="177" t="s">
        <v>30</v>
      </c>
      <c r="C6" s="245" t="s">
        <v>26</v>
      </c>
      <c r="D6" s="246" t="s">
        <v>66</v>
      </c>
      <c r="E6" s="245" t="s">
        <v>67</v>
      </c>
      <c r="F6" s="248" t="s">
        <v>68</v>
      </c>
      <c r="G6" s="248"/>
      <c r="H6" s="214" t="s">
        <v>64</v>
      </c>
      <c r="I6" s="223" t="s">
        <v>3</v>
      </c>
      <c r="J6" s="166"/>
      <c r="K6" s="186"/>
    </row>
    <row r="7" spans="1:11" ht="31.5">
      <c r="A7" s="244"/>
      <c r="B7" s="177"/>
      <c r="C7" s="245"/>
      <c r="D7" s="247"/>
      <c r="E7" s="245"/>
      <c r="F7" s="81" t="s">
        <v>7</v>
      </c>
      <c r="G7" s="81" t="s">
        <v>8</v>
      </c>
      <c r="H7" s="215"/>
      <c r="I7" s="72" t="s">
        <v>7</v>
      </c>
      <c r="J7" s="72" t="s">
        <v>8</v>
      </c>
      <c r="K7" s="152" t="s">
        <v>290</v>
      </c>
    </row>
    <row r="8" spans="1:11" ht="15.75">
      <c r="A8" s="12">
        <v>31</v>
      </c>
      <c r="B8" s="12"/>
      <c r="C8" s="12"/>
      <c r="D8" s="12"/>
      <c r="E8" s="12"/>
      <c r="F8" s="12"/>
      <c r="G8" s="12"/>
      <c r="H8" s="12"/>
      <c r="I8" s="12"/>
      <c r="J8" s="12"/>
      <c r="K8" s="10"/>
    </row>
    <row r="9" spans="1:11" ht="15.75">
      <c r="A9" s="12">
        <f aca="true" t="shared" si="0" ref="A9:A16">A8+1</f>
        <v>32</v>
      </c>
      <c r="B9" s="12"/>
      <c r="C9" s="12"/>
      <c r="D9" s="12"/>
      <c r="E9" s="12"/>
      <c r="F9" s="12"/>
      <c r="G9" s="12"/>
      <c r="H9" s="12"/>
      <c r="I9" s="12"/>
      <c r="J9" s="12"/>
      <c r="K9" s="10"/>
    </row>
    <row r="10" spans="1:11" ht="15.75">
      <c r="A10" s="12">
        <f t="shared" si="0"/>
        <v>33</v>
      </c>
      <c r="B10" s="12"/>
      <c r="C10" s="12"/>
      <c r="D10" s="12"/>
      <c r="E10" s="12"/>
      <c r="F10" s="12"/>
      <c r="G10" s="12"/>
      <c r="H10" s="12"/>
      <c r="I10" s="12"/>
      <c r="J10" s="12"/>
      <c r="K10" s="10"/>
    </row>
    <row r="11" spans="1:11" ht="15.75">
      <c r="A11" s="12">
        <f t="shared" si="0"/>
        <v>34</v>
      </c>
      <c r="B11" s="12"/>
      <c r="C11" s="12"/>
      <c r="D11" s="12"/>
      <c r="E11" s="12"/>
      <c r="F11" s="12"/>
      <c r="G11" s="12"/>
      <c r="H11" s="12"/>
      <c r="I11" s="12"/>
      <c r="J11" s="12"/>
      <c r="K11" s="122"/>
    </row>
    <row r="12" spans="1:11" ht="15.75">
      <c r="A12" s="12">
        <f t="shared" si="0"/>
        <v>35</v>
      </c>
      <c r="B12" s="12"/>
      <c r="C12" s="12"/>
      <c r="D12" s="12"/>
      <c r="E12" s="12"/>
      <c r="F12" s="12"/>
      <c r="G12" s="12"/>
      <c r="H12" s="12"/>
      <c r="I12" s="12"/>
      <c r="J12" s="12"/>
      <c r="K12" s="10"/>
    </row>
    <row r="13" spans="1:11" ht="15.75">
      <c r="A13" s="12">
        <f t="shared" si="0"/>
        <v>36</v>
      </c>
      <c r="B13" s="12"/>
      <c r="C13" s="12"/>
      <c r="D13" s="12"/>
      <c r="E13" s="12"/>
      <c r="F13" s="12"/>
      <c r="G13" s="12"/>
      <c r="H13" s="12"/>
      <c r="I13" s="12"/>
      <c r="J13" s="12"/>
      <c r="K13" s="10"/>
    </row>
    <row r="14" spans="1:11" ht="15.75">
      <c r="A14" s="12">
        <f t="shared" si="0"/>
        <v>37</v>
      </c>
      <c r="B14" s="12"/>
      <c r="C14" s="12"/>
      <c r="D14" s="12"/>
      <c r="E14" s="12"/>
      <c r="F14" s="12"/>
      <c r="G14" s="12"/>
      <c r="H14" s="12"/>
      <c r="I14" s="12"/>
      <c r="J14" s="12"/>
      <c r="K14" s="10"/>
    </row>
    <row r="15" spans="1:11" ht="15.75">
      <c r="A15" s="12">
        <f t="shared" si="0"/>
        <v>38</v>
      </c>
      <c r="B15" s="12"/>
      <c r="C15" s="12"/>
      <c r="D15" s="12"/>
      <c r="E15" s="12"/>
      <c r="F15" s="12"/>
      <c r="G15" s="12"/>
      <c r="H15" s="12"/>
      <c r="I15" s="12"/>
      <c r="J15" s="12"/>
      <c r="K15" s="10"/>
    </row>
    <row r="16" spans="1:11" ht="16.5" thickBot="1">
      <c r="A16" s="12">
        <f t="shared" si="0"/>
        <v>39</v>
      </c>
      <c r="B16" s="12"/>
      <c r="C16" s="12"/>
      <c r="D16" s="12"/>
      <c r="E16" s="12"/>
      <c r="F16" s="12"/>
      <c r="G16" s="12"/>
      <c r="H16" s="79"/>
      <c r="I16" s="12"/>
      <c r="J16" s="12"/>
      <c r="K16" s="10"/>
    </row>
    <row r="17" spans="1:11" ht="16.5" thickBot="1">
      <c r="A17" s="249" t="s">
        <v>185</v>
      </c>
      <c r="B17" s="249"/>
      <c r="C17" s="249"/>
      <c r="D17" s="249"/>
      <c r="E17" s="249"/>
      <c r="F17" s="249"/>
      <c r="G17" s="224"/>
      <c r="H17" s="146">
        <f>I17*2+J17+K17</f>
        <v>0</v>
      </c>
      <c r="I17" s="123">
        <f>SUM(I8:I16)</f>
        <v>0</v>
      </c>
      <c r="J17" s="99">
        <f>SUM(J8:J16)</f>
        <v>0</v>
      </c>
      <c r="K17" s="81">
        <f>SUM(K8:K16)</f>
        <v>0</v>
      </c>
    </row>
    <row r="18" spans="1:10" ht="15.75">
      <c r="A18" s="82" t="s">
        <v>31</v>
      </c>
      <c r="B18" s="83"/>
      <c r="C18" s="83"/>
      <c r="D18" s="83"/>
      <c r="E18" s="83"/>
      <c r="F18" s="83"/>
      <c r="G18" s="83"/>
      <c r="H18" s="83"/>
      <c r="I18" s="83"/>
      <c r="J18" s="83"/>
    </row>
    <row r="19" spans="1:10" ht="31.5" customHeight="1">
      <c r="A19" s="82"/>
      <c r="B19" s="219" t="s">
        <v>256</v>
      </c>
      <c r="C19" s="219"/>
      <c r="D19" s="219"/>
      <c r="E19" s="219"/>
      <c r="F19" s="219"/>
      <c r="G19" s="219"/>
      <c r="H19" s="219"/>
      <c r="I19" s="219"/>
      <c r="J19" s="219"/>
    </row>
    <row r="20" spans="1:10" ht="15.75">
      <c r="A20" s="84" t="s">
        <v>32</v>
      </c>
      <c r="B20" s="100" t="s">
        <v>63</v>
      </c>
      <c r="C20" s="36"/>
      <c r="D20" s="36"/>
      <c r="E20" s="36"/>
      <c r="F20" s="36"/>
      <c r="G20" s="36"/>
      <c r="H20" s="36"/>
      <c r="I20" s="36"/>
      <c r="J20" s="36"/>
    </row>
    <row r="21" spans="1:10" ht="15.75">
      <c r="A21" s="84"/>
      <c r="B21" s="84" t="s">
        <v>168</v>
      </c>
      <c r="C21" s="36"/>
      <c r="D21" s="36"/>
      <c r="E21" s="36"/>
      <c r="F21" s="36"/>
      <c r="G21" s="36"/>
      <c r="H21" s="36"/>
      <c r="I21" s="36"/>
      <c r="J21" s="36"/>
    </row>
    <row r="22" spans="1:10" ht="15.75">
      <c r="A22" s="84"/>
      <c r="B22" s="84" t="s">
        <v>170</v>
      </c>
      <c r="C22" s="36"/>
      <c r="D22" s="36"/>
      <c r="E22" s="36"/>
      <c r="F22" s="36"/>
      <c r="G22" s="36"/>
      <c r="H22" s="36"/>
      <c r="I22" s="36"/>
      <c r="J22" s="36"/>
    </row>
    <row r="23" spans="1:10" ht="15.75">
      <c r="A23" s="84"/>
      <c r="B23" s="84" t="s">
        <v>169</v>
      </c>
      <c r="C23" s="36"/>
      <c r="D23" s="36"/>
      <c r="E23" s="36"/>
      <c r="F23" s="36"/>
      <c r="G23" s="36"/>
      <c r="H23" s="36"/>
      <c r="I23" s="36"/>
      <c r="J23" s="36"/>
    </row>
    <row r="24" spans="1:10" ht="15.75">
      <c r="A24" s="84"/>
      <c r="B24" s="218" t="s">
        <v>304</v>
      </c>
      <c r="C24" s="218"/>
      <c r="D24" s="218"/>
      <c r="E24" s="218"/>
      <c r="F24" s="218"/>
      <c r="G24" s="218"/>
      <c r="H24" s="144"/>
      <c r="I24" s="36"/>
      <c r="J24" s="36"/>
    </row>
    <row r="25" spans="1:10" ht="15.75">
      <c r="A25" s="84"/>
      <c r="B25" s="84"/>
      <c r="C25" s="36"/>
      <c r="D25" s="36"/>
      <c r="E25" s="36"/>
      <c r="F25" s="36"/>
      <c r="G25" s="36"/>
      <c r="H25" s="36"/>
      <c r="I25" s="36"/>
      <c r="J25" s="36"/>
    </row>
    <row r="26" spans="1:10" ht="15.75">
      <c r="A26" s="243" t="s">
        <v>34</v>
      </c>
      <c r="B26" s="243"/>
      <c r="C26" s="243"/>
      <c r="D26" s="243"/>
      <c r="E26" s="243"/>
      <c r="F26" s="243"/>
      <c r="G26" s="243"/>
      <c r="H26" s="243"/>
      <c r="I26" s="243"/>
      <c r="J26" s="243"/>
    </row>
  </sheetData>
  <sheetProtection/>
  <mergeCells count="16">
    <mergeCell ref="A26:J26"/>
    <mergeCell ref="A1:J1"/>
    <mergeCell ref="A2:J2"/>
    <mergeCell ref="A3:J3"/>
    <mergeCell ref="A4:J4"/>
    <mergeCell ref="A6:A7"/>
    <mergeCell ref="B6:B7"/>
    <mergeCell ref="C6:C7"/>
    <mergeCell ref="D6:D7"/>
    <mergeCell ref="E6:E7"/>
    <mergeCell ref="F6:G6"/>
    <mergeCell ref="B24:G24"/>
    <mergeCell ref="A17:G17"/>
    <mergeCell ref="I6:K6"/>
    <mergeCell ref="B19:J19"/>
    <mergeCell ref="H6:H7"/>
  </mergeCells>
  <printOptions/>
  <pageMargins left="0.2755905511811024" right="0.2362204724409449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Boryana</dc:creator>
  <cp:keywords/>
  <dc:description/>
  <cp:lastModifiedBy>AU</cp:lastModifiedBy>
  <cp:lastPrinted>2020-11-03T13:24:10Z</cp:lastPrinted>
  <dcterms:created xsi:type="dcterms:W3CDTF">2012-12-31T13:52:15Z</dcterms:created>
  <dcterms:modified xsi:type="dcterms:W3CDTF">2020-11-03T13:42:12Z</dcterms:modified>
  <cp:category/>
  <cp:version/>
  <cp:contentType/>
  <cp:contentStatus/>
</cp:coreProperties>
</file>